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E\VENTILATIE PE LAPTOP\actualizari preturi martie 2022\"/>
    </mc:Choice>
  </mc:AlternateContent>
  <xr:revisionPtr revIDLastSave="0" documentId="13_ncr:1_{A2E00DBA-5C05-4F36-8FC5-41E8012035E4}" xr6:coauthVersionLast="47" xr6:coauthVersionMax="47" xr10:uidLastSave="{00000000-0000-0000-0000-000000000000}"/>
  <bookViews>
    <workbookView xWindow="-108" yWindow="-108" windowWidth="23256" windowHeight="12720" xr2:uid="{AAE10234-7C2F-41F7-9523-E3A61DB6A772}"/>
  </bookViews>
  <sheets>
    <sheet name=" Sistem NovingAIR BLUE, config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A25" i="1" l="1"/>
  <c r="Z25" i="1"/>
  <c r="Y25" i="1"/>
  <c r="X25" i="1"/>
  <c r="W25" i="1"/>
  <c r="V25" i="1"/>
  <c r="U25" i="1"/>
  <c r="T25" i="1"/>
  <c r="S25" i="1"/>
  <c r="R25" i="1"/>
  <c r="Q25" i="1"/>
  <c r="P25" i="1"/>
  <c r="N25" i="1"/>
  <c r="AA24" i="1"/>
  <c r="Z24" i="1"/>
  <c r="Y24" i="1"/>
  <c r="X24" i="1"/>
  <c r="W24" i="1"/>
  <c r="V24" i="1"/>
  <c r="U24" i="1"/>
  <c r="T24" i="1"/>
  <c r="S24" i="1"/>
  <c r="R24" i="1"/>
  <c r="Q24" i="1"/>
  <c r="P24" i="1"/>
  <c r="N24" i="1"/>
  <c r="AA23" i="1"/>
  <c r="Z23" i="1"/>
  <c r="Y23" i="1"/>
  <c r="X23" i="1"/>
  <c r="W23" i="1"/>
  <c r="V23" i="1"/>
  <c r="U23" i="1"/>
  <c r="T23" i="1"/>
  <c r="S23" i="1"/>
  <c r="R23" i="1"/>
  <c r="Q23" i="1"/>
  <c r="P23" i="1"/>
  <c r="N23" i="1"/>
  <c r="AA22" i="1"/>
  <c r="Z22" i="1"/>
  <c r="Y22" i="1"/>
  <c r="X22" i="1"/>
  <c r="W22" i="1"/>
  <c r="V22" i="1"/>
  <c r="U22" i="1"/>
  <c r="T22" i="1"/>
  <c r="S22" i="1"/>
  <c r="R22" i="1"/>
  <c r="Q22" i="1"/>
  <c r="P22" i="1"/>
  <c r="N22" i="1"/>
  <c r="AA21" i="1"/>
  <c r="Z21" i="1"/>
  <c r="Y21" i="1"/>
  <c r="X21" i="1"/>
  <c r="W21" i="1"/>
  <c r="V21" i="1"/>
  <c r="U21" i="1"/>
  <c r="T21" i="1"/>
  <c r="S21" i="1"/>
  <c r="R21" i="1"/>
  <c r="Q21" i="1"/>
  <c r="P21" i="1"/>
  <c r="N21" i="1"/>
  <c r="AA20" i="1"/>
  <c r="Z20" i="1"/>
  <c r="Y20" i="1"/>
  <c r="X20" i="1"/>
  <c r="W20" i="1"/>
  <c r="V20" i="1"/>
  <c r="U20" i="1"/>
  <c r="T20" i="1"/>
  <c r="S20" i="1"/>
  <c r="R20" i="1"/>
  <c r="Q20" i="1"/>
  <c r="P20" i="1"/>
  <c r="N20" i="1"/>
  <c r="AA19" i="1"/>
  <c r="Z19" i="1"/>
  <c r="Y19" i="1"/>
  <c r="X19" i="1"/>
  <c r="W19" i="1"/>
  <c r="V19" i="1"/>
  <c r="U19" i="1"/>
  <c r="T19" i="1"/>
  <c r="S19" i="1"/>
  <c r="R19" i="1"/>
  <c r="Q19" i="1"/>
  <c r="P19" i="1"/>
  <c r="N19" i="1"/>
  <c r="AA18" i="1"/>
  <c r="Z18" i="1"/>
  <c r="Y18" i="1"/>
  <c r="X18" i="1"/>
  <c r="W18" i="1"/>
  <c r="V18" i="1"/>
  <c r="U18" i="1"/>
  <c r="T18" i="1"/>
  <c r="S18" i="1"/>
  <c r="R18" i="1"/>
  <c r="Q18" i="1"/>
  <c r="P18" i="1"/>
  <c r="N18" i="1"/>
  <c r="AA17" i="1"/>
  <c r="Z17" i="1"/>
  <c r="Y17" i="1"/>
  <c r="X17" i="1"/>
  <c r="W17" i="1"/>
  <c r="V17" i="1"/>
  <c r="U17" i="1"/>
  <c r="T17" i="1"/>
  <c r="S17" i="1"/>
  <c r="R17" i="1"/>
  <c r="Q17" i="1"/>
  <c r="P17" i="1"/>
  <c r="N17" i="1"/>
  <c r="AA16" i="1"/>
  <c r="Z16" i="1"/>
  <c r="Y16" i="1"/>
  <c r="X16" i="1"/>
  <c r="W16" i="1"/>
  <c r="V16" i="1"/>
  <c r="U16" i="1"/>
  <c r="T16" i="1"/>
  <c r="S16" i="1"/>
  <c r="R16" i="1"/>
  <c r="Q16" i="1"/>
  <c r="P16" i="1"/>
  <c r="N16" i="1"/>
  <c r="AA15" i="1"/>
  <c r="Z15" i="1"/>
  <c r="Y15" i="1"/>
  <c r="X15" i="1"/>
  <c r="W15" i="1"/>
  <c r="V15" i="1"/>
  <c r="U15" i="1"/>
  <c r="T15" i="1"/>
  <c r="S15" i="1"/>
  <c r="R15" i="1"/>
  <c r="Q15" i="1"/>
  <c r="P15" i="1"/>
  <c r="N15" i="1"/>
  <c r="AA14" i="1"/>
  <c r="Z14" i="1"/>
  <c r="Y14" i="1"/>
  <c r="X14" i="1"/>
  <c r="W14" i="1"/>
  <c r="V14" i="1"/>
  <c r="U14" i="1"/>
  <c r="T14" i="1"/>
  <c r="S14" i="1"/>
  <c r="R14" i="1"/>
  <c r="Q14" i="1"/>
  <c r="P14" i="1"/>
  <c r="N14" i="1"/>
  <c r="AA13" i="1"/>
  <c r="Z13" i="1"/>
  <c r="Y13" i="1"/>
  <c r="X13" i="1"/>
  <c r="W13" i="1"/>
  <c r="V13" i="1"/>
  <c r="U13" i="1"/>
  <c r="T13" i="1"/>
  <c r="S13" i="1"/>
  <c r="R13" i="1"/>
  <c r="Q13" i="1"/>
  <c r="P13" i="1"/>
  <c r="N13" i="1"/>
  <c r="AA12" i="1"/>
  <c r="Z12" i="1"/>
  <c r="Y12" i="1"/>
  <c r="X12" i="1"/>
  <c r="W12" i="1"/>
  <c r="V12" i="1"/>
  <c r="U12" i="1"/>
  <c r="T12" i="1"/>
  <c r="S12" i="1"/>
  <c r="R12" i="1"/>
  <c r="Q12" i="1"/>
  <c r="P12" i="1"/>
  <c r="N12" i="1"/>
  <c r="AA11" i="1"/>
  <c r="Z11" i="1"/>
  <c r="Y11" i="1"/>
  <c r="X11" i="1"/>
  <c r="W11" i="1"/>
  <c r="V11" i="1"/>
  <c r="U11" i="1"/>
  <c r="T11" i="1"/>
  <c r="S11" i="1"/>
  <c r="R11" i="1"/>
  <c r="Q11" i="1"/>
  <c r="P11" i="1"/>
  <c r="N11" i="1"/>
  <c r="AA10" i="1"/>
  <c r="Z10" i="1"/>
  <c r="Y10" i="1"/>
  <c r="X10" i="1"/>
  <c r="W10" i="1"/>
  <c r="V10" i="1"/>
  <c r="U10" i="1"/>
  <c r="T10" i="1"/>
  <c r="S10" i="1"/>
  <c r="R10" i="1"/>
  <c r="Q10" i="1"/>
  <c r="P10" i="1"/>
  <c r="N10" i="1"/>
  <c r="AA9" i="1"/>
  <c r="Z9" i="1"/>
  <c r="Y9" i="1"/>
  <c r="X9" i="1"/>
  <c r="W9" i="1"/>
  <c r="V9" i="1"/>
  <c r="U9" i="1"/>
  <c r="T9" i="1"/>
  <c r="S9" i="1"/>
  <c r="R9" i="1"/>
  <c r="Q9" i="1"/>
  <c r="P9" i="1"/>
  <c r="N9" i="1"/>
  <c r="AA8" i="1"/>
  <c r="Z8" i="1"/>
  <c r="Y8" i="1"/>
  <c r="X8" i="1"/>
  <c r="W8" i="1"/>
  <c r="V8" i="1"/>
  <c r="U8" i="1"/>
  <c r="T8" i="1"/>
  <c r="S8" i="1"/>
  <c r="R8" i="1"/>
  <c r="Q8" i="1"/>
  <c r="P8" i="1"/>
  <c r="N8" i="1"/>
  <c r="AA7" i="1"/>
  <c r="Z7" i="1"/>
  <c r="Y7" i="1"/>
  <c r="X7" i="1"/>
  <c r="W7" i="1"/>
  <c r="V7" i="1"/>
  <c r="U7" i="1"/>
  <c r="T7" i="1"/>
  <c r="S7" i="1"/>
  <c r="R7" i="1"/>
  <c r="Q7" i="1"/>
  <c r="P7" i="1"/>
  <c r="N7" i="1"/>
  <c r="AA6" i="1"/>
  <c r="Z6" i="1"/>
  <c r="Y6" i="1"/>
  <c r="X6" i="1"/>
  <c r="W6" i="1"/>
  <c r="V6" i="1"/>
  <c r="U6" i="1"/>
  <c r="T6" i="1"/>
  <c r="S6" i="1"/>
  <c r="R6" i="1"/>
  <c r="Q6" i="1"/>
  <c r="P6" i="1"/>
  <c r="N6" i="1"/>
  <c r="AA5" i="1"/>
  <c r="Z5" i="1"/>
  <c r="Y5" i="1"/>
  <c r="X5" i="1"/>
  <c r="W5" i="1"/>
  <c r="V5" i="1"/>
  <c r="U5" i="1"/>
  <c r="T5" i="1"/>
  <c r="S5" i="1"/>
  <c r="R5" i="1"/>
  <c r="Q5" i="1"/>
  <c r="P5" i="1"/>
  <c r="N5" i="1"/>
  <c r="AA3" i="1"/>
  <c r="Z3" i="1"/>
  <c r="Y3" i="1"/>
  <c r="X3" i="1"/>
  <c r="W3" i="1"/>
  <c r="V3" i="1"/>
  <c r="U3" i="1"/>
  <c r="T3" i="1"/>
  <c r="S3" i="1"/>
  <c r="R3" i="1"/>
  <c r="Q3" i="1"/>
  <c r="P3" i="1"/>
  <c r="U27" i="1" l="1"/>
  <c r="U28" i="1" s="1"/>
  <c r="W27" i="1"/>
  <c r="W28" i="1" s="1"/>
  <c r="P27" i="1"/>
  <c r="X27" i="1"/>
  <c r="X28" i="1" s="1"/>
  <c r="V27" i="1"/>
  <c r="V28" i="1" s="1"/>
  <c r="Q27" i="1"/>
  <c r="Q28" i="1" s="1"/>
  <c r="Y27" i="1"/>
  <c r="Y28" i="1" s="1"/>
  <c r="S27" i="1"/>
  <c r="S28" i="1" s="1"/>
  <c r="AA27" i="1"/>
  <c r="AA28" i="1" s="1"/>
  <c r="Z27" i="1"/>
  <c r="Z28" i="1" s="1"/>
  <c r="R27" i="1"/>
  <c r="R28" i="1" s="1"/>
  <c r="T27" i="1"/>
  <c r="T28" i="1" s="1"/>
  <c r="AA29" i="1" l="1"/>
</calcChain>
</file>

<file path=xl/sharedStrings.xml><?xml version="1.0" encoding="utf-8"?>
<sst xmlns="http://schemas.openxmlformats.org/spreadsheetml/2006/main" count="87" uniqueCount="63">
  <si>
    <t>GRTDPVT+75</t>
  </si>
  <si>
    <t>GRTDOVT+75</t>
  </si>
  <si>
    <t>GRTKRVT+75</t>
  </si>
  <si>
    <t>GRTKR-125</t>
  </si>
  <si>
    <t>GRTKR-160</t>
  </si>
  <si>
    <t>GRTKR-200</t>
  </si>
  <si>
    <t>GRTLMVT+75</t>
  </si>
  <si>
    <t>GRTMBVT+75</t>
  </si>
  <si>
    <t>GRTMSVT+75</t>
  </si>
  <si>
    <t>GRTZAVT+75</t>
  </si>
  <si>
    <t>GRTPO-DN125*300</t>
  </si>
  <si>
    <t>GRTKR-125MUF</t>
  </si>
  <si>
    <r>
      <t xml:space="preserve"> SYSTEM  </t>
    </r>
    <r>
      <rPr>
        <b/>
        <sz val="16"/>
        <color indexed="10"/>
        <rFont val="Arial Black"/>
        <family val="2"/>
      </rPr>
      <t xml:space="preserve">NovingAIR Blue </t>
    </r>
  </si>
  <si>
    <t>Capac fara gauri</t>
  </si>
  <si>
    <t>Capac cu gauri</t>
  </si>
  <si>
    <t>Spigot DN 75 cu clema</t>
  </si>
  <si>
    <t>Spigot DN 125</t>
  </si>
  <si>
    <t>Spigot DN160</t>
  </si>
  <si>
    <t>Spigot  DN200</t>
  </si>
  <si>
    <t>Cuplaj module</t>
  </si>
  <si>
    <t>Modul de baza</t>
  </si>
  <si>
    <t>Extensie modul</t>
  </si>
  <si>
    <t>Capac DN 75</t>
  </si>
  <si>
    <t>Extindere Spigot 125</t>
  </si>
  <si>
    <t>Spigot Mufa 127</t>
  </si>
  <si>
    <t>Pret catalog cu TVA</t>
  </si>
  <si>
    <t>Cantitate (aici completati cantitatea necesara de produse finite)</t>
  </si>
  <si>
    <t>Pret modul cu TVA inclus</t>
  </si>
  <si>
    <t>Plenum sau distribuitor asamblat</t>
  </si>
  <si>
    <t>NUMAR DE MODULE NECESARE PENTRU ASAMBLAREA PLENUMURILOR SI DISTRIBUITOARELOR:</t>
  </si>
  <si>
    <t>DISTRIBUITOR CONFIGURABIL introducere</t>
  </si>
  <si>
    <t>DISTRIBUITOR CONFIGURABIL extractie</t>
  </si>
  <si>
    <t>1-spigot plenum  127</t>
  </si>
  <si>
    <t>1-spigot plenum cu extindere spigot 125</t>
  </si>
  <si>
    <t>2-spigot plenum 127</t>
  </si>
  <si>
    <t>2-spigot plenum cu extindere spigot 125</t>
  </si>
  <si>
    <t xml:space="preserve">3-spigot plenum </t>
  </si>
  <si>
    <t>3-spigot plenum box cu extindere</t>
  </si>
  <si>
    <t>4-spigot distribuitor cu intrare pe DN 125</t>
  </si>
  <si>
    <t xml:space="preserve">5-spigot distribuitor cu intrare pe DN 160 </t>
  </si>
  <si>
    <t>6-spigot distribuitor cu intrare pe DN 160</t>
  </si>
  <si>
    <t>7-spigot distribuitor cu intrare pe DN 160</t>
  </si>
  <si>
    <t>8-spigot distribuitor cu intrare pe DN 160</t>
  </si>
  <si>
    <t>8-spigot distribuitor cu intrare pe DN 200</t>
  </si>
  <si>
    <t>9-spigot distribuitor cu intrare pe DN 200</t>
  </si>
  <si>
    <t>10-spigot distribuitor cu intrare pe DN 200</t>
  </si>
  <si>
    <t>11-spigot distribuitor cu intrare pe DN 200</t>
  </si>
  <si>
    <t>12-spigot distribuitor cu intrare pe DN 200</t>
  </si>
  <si>
    <t>13-spigot distribuitor cu intrare pe DN 200</t>
  </si>
  <si>
    <t>14-spigot distribuitor cu intrare pe DN 200</t>
  </si>
  <si>
    <t>16-spigot distribuitor cu intrare pe DN 200</t>
  </si>
  <si>
    <t>Suplimentari</t>
  </si>
  <si>
    <t>Aici veti vedea ce e necesar sa comandati</t>
  </si>
  <si>
    <t>Pret pe componente</t>
  </si>
  <si>
    <t>Valoare totala comanda, lei cu TVA inclus</t>
  </si>
  <si>
    <t>INDICATII:</t>
  </si>
  <si>
    <t>Se completeaza coloana verde inchis cu nr de unitati finite necesare. ( de ex 8 plenumuri cu o iesire, 2 distribuitoare 8x75, 160, etc).</t>
  </si>
  <si>
    <t xml:space="preserve">Pe LINIA 24 vor aparea cantitatile de componente necesare pentru comanda. </t>
  </si>
  <si>
    <t>Ele se pot comanda online sau pe office@novingair.com</t>
  </si>
  <si>
    <t>Pentru utilizarea plenumurilor fara extensie se recomanda ilocuirea spigotului DN125 cu MUFA DN127</t>
  </si>
  <si>
    <t>MUFA DN127 va permite un sistem plat iar valva anemostat se va introduce direct in mufa, fara necesitatea utilizarii extensiei de 125.</t>
  </si>
  <si>
    <t xml:space="preserve">Nu uitati sa adaugati pe comanda un nr de garnituri egal cu nr de spigoti dDN75 + 2 x nr de clapete de reglaj NovingMETER, </t>
  </si>
  <si>
    <t>capace de plenum DN125 egal cu nr de spigoti/mufe DN125/DN127, cheia de asamblare.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</si>
</sst>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-[$€-2]\ * #,##0.00_-;\-[$€-2]\ * #,##0.00_-;_-[$€-2]\ * &quot;-&quot;??_-;_-@_-"/>
  </numFmts>
  <fonts count="2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</font>
    <font>
      <b/>
      <sz val="16"/>
      <color indexed="18"/>
      <name val="Arial Black"/>
      <family val="2"/>
    </font>
    <font>
      <b/>
      <sz val="16"/>
      <color indexed="10"/>
      <name val="Arial Black"/>
      <family val="2"/>
    </font>
    <font>
      <b/>
      <u/>
      <sz val="11"/>
      <color theme="10"/>
      <name val="Calibri"/>
      <family val="2"/>
      <scheme val="minor"/>
    </font>
    <font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  <charset val="1"/>
    </font>
    <font>
      <b/>
      <sz val="8"/>
      <name val="Arial"/>
      <family val="2"/>
      <charset val="1"/>
    </font>
    <font>
      <b/>
      <sz val="10"/>
      <color rgb="FFC00000"/>
      <name val="Arial"/>
      <family val="2"/>
      <charset val="1"/>
    </font>
    <font>
      <i/>
      <sz val="7"/>
      <name val="Arial"/>
      <family val="2"/>
      <charset val="238"/>
    </font>
    <font>
      <b/>
      <sz val="8"/>
      <color rgb="FFFF0000"/>
      <name val="Arial"/>
      <family val="2"/>
      <charset val="1"/>
    </font>
    <font>
      <b/>
      <sz val="10"/>
      <name val="Arial"/>
      <family val="2"/>
      <charset val="1"/>
    </font>
    <font>
      <i/>
      <sz val="9"/>
      <color theme="0"/>
      <name val="Arial"/>
      <family val="2"/>
    </font>
    <font>
      <i/>
      <sz val="8"/>
      <name val="Arial"/>
      <family val="2"/>
      <charset val="238"/>
    </font>
    <font>
      <b/>
      <sz val="9"/>
      <color theme="1"/>
      <name val="Arial"/>
      <family val="2"/>
    </font>
    <font>
      <b/>
      <i/>
      <sz val="8"/>
      <color rgb="FFC00000"/>
      <name val="Arial"/>
      <family val="2"/>
      <charset val="1"/>
    </font>
    <font>
      <b/>
      <i/>
      <sz val="8"/>
      <name val="Arial"/>
      <family val="2"/>
      <charset val="1"/>
    </font>
    <font>
      <b/>
      <sz val="8"/>
      <color indexed="18"/>
      <name val="Arial"/>
      <family val="2"/>
      <charset val="1"/>
    </font>
    <font>
      <b/>
      <sz val="10"/>
      <color rgb="FFC00000"/>
      <name val="Arial"/>
      <family val="2"/>
    </font>
    <font>
      <b/>
      <sz val="8"/>
      <color rgb="FFFF0000"/>
      <name val="Arial"/>
      <family val="2"/>
    </font>
    <font>
      <sz val="10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0" borderId="0"/>
  </cellStyleXfs>
  <cellXfs count="60">
    <xf numFmtId="0" fontId="0" fillId="0" borderId="0" xfId="0"/>
    <xf numFmtId="0" fontId="5" fillId="0" borderId="0" xfId="3" applyFont="1" applyAlignment="1">
      <alignment horizontal="left" vertical="center"/>
    </xf>
    <xf numFmtId="0" fontId="5" fillId="0" borderId="0" xfId="3" applyFont="1" applyAlignment="1">
      <alignment horizontal="left" textRotation="90"/>
    </xf>
    <xf numFmtId="0" fontId="5" fillId="3" borderId="0" xfId="3" applyFont="1" applyFill="1" applyAlignment="1" applyProtection="1">
      <alignment horizontal="left" textRotation="90"/>
      <protection locked="0"/>
    </xf>
    <xf numFmtId="0" fontId="5" fillId="0" borderId="0" xfId="3" applyFont="1" applyAlignment="1">
      <alignment horizontal="center" textRotation="90"/>
    </xf>
    <xf numFmtId="0" fontId="5" fillId="0" borderId="0" xfId="3" applyFont="1"/>
    <xf numFmtId="0" fontId="6" fillId="0" borderId="1" xfId="3" applyFont="1" applyBorder="1" applyAlignment="1">
      <alignment horizontal="center" vertical="center" wrapText="1"/>
    </xf>
    <xf numFmtId="0" fontId="3" fillId="0" borderId="1" xfId="2" applyBorder="1" applyAlignment="1">
      <alignment horizontal="center" vertical="center" textRotation="90" wrapText="1"/>
    </xf>
    <xf numFmtId="0" fontId="8" fillId="0" borderId="1" xfId="2" applyFont="1" applyBorder="1" applyAlignment="1">
      <alignment horizontal="center" vertical="center" textRotation="90" wrapText="1"/>
    </xf>
    <xf numFmtId="0" fontId="9" fillId="0" borderId="1" xfId="3" applyFont="1" applyBorder="1" applyAlignment="1">
      <alignment horizontal="center" vertical="center" wrapText="1"/>
    </xf>
    <xf numFmtId="0" fontId="10" fillId="3" borderId="0" xfId="3" applyFont="1" applyFill="1" applyAlignment="1" applyProtection="1">
      <alignment horizontal="center" vertical="center" wrapText="1"/>
      <protection locked="0"/>
    </xf>
    <xf numFmtId="0" fontId="11" fillId="0" borderId="0" xfId="3" applyFont="1"/>
    <xf numFmtId="0" fontId="12" fillId="0" borderId="1" xfId="3" applyFont="1" applyBorder="1" applyAlignment="1">
      <alignment horizontal="left" vertical="center" wrapText="1"/>
    </xf>
    <xf numFmtId="43" fontId="13" fillId="0" borderId="1" xfId="3" applyNumberFormat="1" applyFont="1" applyBorder="1" applyAlignment="1">
      <alignment horizontal="center" vertical="center" textRotation="90"/>
    </xf>
    <xf numFmtId="0" fontId="11" fillId="3" borderId="0" xfId="3" applyFont="1" applyFill="1" applyProtection="1">
      <protection locked="0"/>
    </xf>
    <xf numFmtId="0" fontId="12" fillId="0" borderId="2" xfId="3" applyFont="1" applyBorder="1" applyAlignment="1">
      <alignment horizontal="left" vertical="center" wrapText="1"/>
    </xf>
    <xf numFmtId="0" fontId="12" fillId="0" borderId="2" xfId="3" applyFont="1" applyBorder="1" applyAlignment="1">
      <alignment horizontal="center" vertical="center" wrapText="1"/>
    </xf>
    <xf numFmtId="0" fontId="12" fillId="0" borderId="2" xfId="3" applyFont="1" applyBorder="1" applyAlignment="1">
      <alignment horizontal="center" vertical="center" wrapText="1"/>
    </xf>
    <xf numFmtId="0" fontId="14" fillId="0" borderId="2" xfId="3" applyFont="1" applyBorder="1" applyAlignment="1">
      <alignment horizontal="center" vertical="center" wrapText="1"/>
    </xf>
    <xf numFmtId="0" fontId="15" fillId="0" borderId="3" xfId="3" applyFont="1" applyBorder="1" applyAlignment="1">
      <alignment horizontal="left" vertical="center" wrapText="1"/>
    </xf>
    <xf numFmtId="0" fontId="16" fillId="3" borderId="4" xfId="3" applyFont="1" applyFill="1" applyBorder="1" applyAlignment="1" applyProtection="1">
      <alignment horizontal="center" vertical="center"/>
      <protection locked="0"/>
    </xf>
    <xf numFmtId="43" fontId="17" fillId="4" borderId="5" xfId="3" applyNumberFormat="1" applyFont="1" applyFill="1" applyBorder="1" applyAlignment="1">
      <alignment vertical="center"/>
    </xf>
    <xf numFmtId="0" fontId="1" fillId="3" borderId="6" xfId="1" applyFill="1" applyBorder="1" applyAlignment="1" applyProtection="1">
      <alignment vertical="center"/>
      <protection locked="0"/>
    </xf>
    <xf numFmtId="0" fontId="11" fillId="0" borderId="0" xfId="3" applyFont="1" applyAlignment="1">
      <alignment vertical="center"/>
    </xf>
    <xf numFmtId="0" fontId="15" fillId="0" borderId="7" xfId="3" applyFont="1" applyBorder="1" applyAlignment="1">
      <alignment horizontal="left" vertical="center" wrapText="1"/>
    </xf>
    <xf numFmtId="0" fontId="19" fillId="3" borderId="1" xfId="3" applyFont="1" applyFill="1" applyBorder="1" applyAlignment="1" applyProtection="1">
      <alignment horizontal="center" vertical="center" wrapText="1"/>
      <protection locked="0"/>
    </xf>
    <xf numFmtId="43" fontId="17" fillId="4" borderId="8" xfId="3" applyNumberFormat="1" applyFont="1" applyFill="1" applyBorder="1" applyAlignment="1">
      <alignment vertical="center"/>
    </xf>
    <xf numFmtId="0" fontId="2" fillId="3" borderId="9" xfId="1" applyFont="1" applyFill="1" applyBorder="1" applyAlignment="1" applyProtection="1">
      <alignment vertical="center"/>
      <protection locked="0"/>
    </xf>
    <xf numFmtId="0" fontId="20" fillId="0" borderId="7" xfId="3" applyFont="1" applyBorder="1" applyAlignment="1">
      <alignment horizontal="left" vertical="center"/>
    </xf>
    <xf numFmtId="0" fontId="19" fillId="0" borderId="1" xfId="3" applyFont="1" applyBorder="1" applyAlignment="1">
      <alignment horizontal="center" vertical="center"/>
    </xf>
    <xf numFmtId="43" fontId="17" fillId="5" borderId="8" xfId="3" applyNumberFormat="1" applyFont="1" applyFill="1" applyBorder="1" applyAlignment="1">
      <alignment vertical="center"/>
    </xf>
    <xf numFmtId="0" fontId="2" fillId="3" borderId="10" xfId="1" applyFont="1" applyFill="1" applyBorder="1" applyAlignment="1" applyProtection="1">
      <alignment vertical="center"/>
      <protection locked="0"/>
    </xf>
    <xf numFmtId="0" fontId="20" fillId="0" borderId="11" xfId="3" applyFont="1" applyBorder="1" applyAlignment="1">
      <alignment horizontal="left" vertical="center"/>
    </xf>
    <xf numFmtId="0" fontId="19" fillId="0" borderId="12" xfId="3" applyFont="1" applyBorder="1" applyAlignment="1">
      <alignment horizontal="center" vertical="center"/>
    </xf>
    <xf numFmtId="43" fontId="17" fillId="5" borderId="13" xfId="3" applyNumberFormat="1" applyFont="1" applyFill="1" applyBorder="1" applyAlignment="1">
      <alignment vertical="center"/>
    </xf>
    <xf numFmtId="0" fontId="2" fillId="3" borderId="14" xfId="1" applyFont="1" applyFill="1" applyBorder="1" applyAlignment="1" applyProtection="1">
      <alignment vertical="center"/>
      <protection locked="0"/>
    </xf>
    <xf numFmtId="0" fontId="21" fillId="0" borderId="15" xfId="3" applyFont="1" applyBorder="1" applyAlignment="1">
      <alignment horizontal="left" vertical="center"/>
    </xf>
    <xf numFmtId="0" fontId="16" fillId="0" borderId="15" xfId="3" applyFont="1" applyBorder="1" applyAlignment="1" applyProtection="1">
      <alignment horizontal="center" vertical="center"/>
      <protection locked="0"/>
    </xf>
    <xf numFmtId="43" fontId="18" fillId="0" borderId="15" xfId="3" applyNumberFormat="1" applyFont="1" applyBorder="1" applyAlignment="1">
      <alignment vertical="center"/>
    </xf>
    <xf numFmtId="0" fontId="1" fillId="3" borderId="0" xfId="1" applyFill="1" applyAlignment="1" applyProtection="1">
      <alignment vertical="center"/>
      <protection locked="0"/>
    </xf>
    <xf numFmtId="0" fontId="21" fillId="0" borderId="1" xfId="3" applyFont="1" applyBorder="1" applyAlignment="1">
      <alignment horizontal="left" vertical="center"/>
    </xf>
    <xf numFmtId="0" fontId="16" fillId="0" borderId="1" xfId="3" applyFont="1" applyBorder="1" applyAlignment="1" applyProtection="1">
      <alignment horizontal="center" vertical="center"/>
      <protection locked="0"/>
    </xf>
    <xf numFmtId="43" fontId="18" fillId="0" borderId="1" xfId="3" applyNumberFormat="1" applyFont="1" applyBorder="1" applyAlignment="1">
      <alignment vertical="center"/>
    </xf>
    <xf numFmtId="0" fontId="21" fillId="0" borderId="0" xfId="3" applyFont="1" applyAlignment="1">
      <alignment horizontal="left" vertical="center"/>
    </xf>
    <xf numFmtId="0" fontId="16" fillId="0" borderId="0" xfId="3" applyFont="1" applyAlignment="1">
      <alignment horizontal="center" vertical="center"/>
    </xf>
    <xf numFmtId="164" fontId="18" fillId="0" borderId="0" xfId="3" applyNumberFormat="1" applyFont="1" applyAlignment="1">
      <alignment vertical="center"/>
    </xf>
    <xf numFmtId="0" fontId="11" fillId="6" borderId="0" xfId="3" applyFont="1" applyFill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22" fillId="0" borderId="0" xfId="3" applyFont="1" applyAlignment="1">
      <alignment horizontal="center" vertical="center" wrapText="1"/>
    </xf>
    <xf numFmtId="0" fontId="23" fillId="6" borderId="0" xfId="3" applyFont="1" applyFill="1" applyAlignment="1" applyProtection="1">
      <alignment horizontal="center" vertical="center" wrapText="1"/>
      <protection locked="0"/>
    </xf>
    <xf numFmtId="0" fontId="24" fillId="6" borderId="0" xfId="3" applyFont="1" applyFill="1"/>
    <xf numFmtId="0" fontId="11" fillId="0" borderId="0" xfId="3" applyFont="1" applyAlignment="1">
      <alignment horizontal="left" vertical="center"/>
    </xf>
    <xf numFmtId="0" fontId="9" fillId="0" borderId="0" xfId="3" applyFont="1"/>
    <xf numFmtId="0" fontId="9" fillId="0" borderId="0" xfId="3" applyFont="1" applyProtection="1">
      <protection locked="0"/>
    </xf>
    <xf numFmtId="0" fontId="11" fillId="6" borderId="0" xfId="3" applyFont="1" applyFill="1" applyAlignment="1">
      <alignment horizontal="center" wrapText="1"/>
    </xf>
    <xf numFmtId="41" fontId="11" fillId="0" borderId="0" xfId="3" applyNumberFormat="1" applyFont="1"/>
    <xf numFmtId="0" fontId="10" fillId="6" borderId="0" xfId="3" applyFont="1" applyFill="1" applyAlignment="1">
      <alignment horizontal="center" wrapText="1"/>
    </xf>
    <xf numFmtId="41" fontId="10" fillId="0" borderId="0" xfId="3" applyNumberFormat="1" applyFont="1"/>
    <xf numFmtId="0" fontId="25" fillId="0" borderId="0" xfId="3" applyFont="1" applyAlignment="1">
      <alignment horizontal="left" vertical="center"/>
    </xf>
    <xf numFmtId="0" fontId="3" fillId="0" borderId="0" xfId="2" applyAlignment="1">
      <alignment horizontal="left" vertical="center"/>
    </xf>
  </cellXfs>
  <cellStyles count="4">
    <cellStyle name="Good" xfId="1" builtinId="26"/>
    <cellStyle name="Hyperlink" xfId="2" builtinId="8"/>
    <cellStyle name="Normal" xfId="0" builtinId="0"/>
    <cellStyle name="Normal 2" xfId="3" xr:uid="{1CB1DFDE-4645-4C69-98E9-78C8CEF49A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2201864</xdr:colOff>
      <xdr:row>5</xdr:row>
      <xdr:rowOff>1784351</xdr:rowOff>
    </xdr:from>
    <xdr:to>
      <xdr:col>0</xdr:col>
      <xdr:colOff>3884614</xdr:colOff>
      <xdr:row>7</xdr:row>
      <xdr:rowOff>168555</xdr:rowOff>
    </xdr:to>
    <xdr:pic>
      <xdr:nvPicPr>
        <xdr:cNvPr id="2" name="Obraz 2">
          <a:extLst>
            <a:ext uri="{FF2B5EF4-FFF2-40B4-BE49-F238E27FC236}">
              <a16:creationId xmlns:a16="http://schemas.microsoft.com/office/drawing/2014/main" id="{2CEBEC5E-5FFE-4230-BCB4-CBB22D823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1864" y="7042151"/>
          <a:ext cx="1682750" cy="1378864"/>
        </a:xfrm>
        <a:prstGeom prst="rect">
          <a:avLst/>
        </a:prstGeom>
      </xdr:spPr>
    </xdr:pic>
    <xdr:clientData/>
  </xdr:twoCellAnchor>
  <xdr:twoCellAnchor editAs="oneCell">
    <xdr:from>
      <xdr:col>0</xdr:col>
      <xdr:colOff>2146300</xdr:colOff>
      <xdr:row>7</xdr:row>
      <xdr:rowOff>1169987</xdr:rowOff>
    </xdr:from>
    <xdr:to>
      <xdr:col>0</xdr:col>
      <xdr:colOff>3825334</xdr:colOff>
      <xdr:row>9</xdr:row>
      <xdr:rowOff>55561</xdr:rowOff>
    </xdr:to>
    <xdr:pic>
      <xdr:nvPicPr>
        <xdr:cNvPr id="3" name="Obraz 4">
          <a:extLst>
            <a:ext uri="{FF2B5EF4-FFF2-40B4-BE49-F238E27FC236}">
              <a16:creationId xmlns:a16="http://schemas.microsoft.com/office/drawing/2014/main" id="{2A99E2BA-FF73-47E4-B8B0-C75C36D2C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6300" y="9422447"/>
          <a:ext cx="1679034" cy="1346834"/>
        </a:xfrm>
        <a:prstGeom prst="rect">
          <a:avLst/>
        </a:prstGeom>
      </xdr:spPr>
    </xdr:pic>
    <xdr:clientData/>
  </xdr:twoCellAnchor>
  <xdr:twoCellAnchor editAs="oneCell">
    <xdr:from>
      <xdr:col>0</xdr:col>
      <xdr:colOff>1842817</xdr:colOff>
      <xdr:row>23</xdr:row>
      <xdr:rowOff>111125</xdr:rowOff>
    </xdr:from>
    <xdr:to>
      <xdr:col>1</xdr:col>
      <xdr:colOff>36373</xdr:colOff>
      <xdr:row>25</xdr:row>
      <xdr:rowOff>17462</xdr:rowOff>
    </xdr:to>
    <xdr:pic>
      <xdr:nvPicPr>
        <xdr:cNvPr id="4" name="Obraz 6">
          <a:extLst>
            <a:ext uri="{FF2B5EF4-FFF2-40B4-BE49-F238E27FC236}">
              <a16:creationId xmlns:a16="http://schemas.microsoft.com/office/drawing/2014/main" id="{0533E873-C3FA-46F3-884F-9E2D4D422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2817" y="23329265"/>
          <a:ext cx="3199896" cy="1437957"/>
        </a:xfrm>
        <a:prstGeom prst="rect">
          <a:avLst/>
        </a:prstGeom>
      </xdr:spPr>
    </xdr:pic>
    <xdr:clientData/>
  </xdr:twoCellAnchor>
  <xdr:twoCellAnchor editAs="oneCell">
    <xdr:from>
      <xdr:col>0</xdr:col>
      <xdr:colOff>2611438</xdr:colOff>
      <xdr:row>9</xdr:row>
      <xdr:rowOff>1116014</xdr:rowOff>
    </xdr:from>
    <xdr:to>
      <xdr:col>0</xdr:col>
      <xdr:colOff>4340225</xdr:colOff>
      <xdr:row>11</xdr:row>
      <xdr:rowOff>156498</xdr:rowOff>
    </xdr:to>
    <xdr:pic>
      <xdr:nvPicPr>
        <xdr:cNvPr id="5" name="Obraz 8">
          <a:extLst>
            <a:ext uri="{FF2B5EF4-FFF2-40B4-BE49-F238E27FC236}">
              <a16:creationId xmlns:a16="http://schemas.microsoft.com/office/drawing/2014/main" id="{EEDC6CD9-4BD8-4B27-AE7E-3853E9A05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1438" y="11829734"/>
          <a:ext cx="1728787" cy="1395064"/>
        </a:xfrm>
        <a:prstGeom prst="rect">
          <a:avLst/>
        </a:prstGeom>
      </xdr:spPr>
    </xdr:pic>
    <xdr:clientData/>
  </xdr:twoCellAnchor>
  <xdr:twoCellAnchor editAs="oneCell">
    <xdr:from>
      <xdr:col>0</xdr:col>
      <xdr:colOff>2651125</xdr:colOff>
      <xdr:row>11</xdr:row>
      <xdr:rowOff>23813</xdr:rowOff>
    </xdr:from>
    <xdr:to>
      <xdr:col>0</xdr:col>
      <xdr:colOff>4400625</xdr:colOff>
      <xdr:row>13</xdr:row>
      <xdr:rowOff>38885</xdr:rowOff>
    </xdr:to>
    <xdr:pic>
      <xdr:nvPicPr>
        <xdr:cNvPr id="6" name="Obraz 10">
          <a:extLst>
            <a:ext uri="{FF2B5EF4-FFF2-40B4-BE49-F238E27FC236}">
              <a16:creationId xmlns:a16="http://schemas.microsoft.com/office/drawing/2014/main" id="{078BD8F0-F0D7-434D-87D8-CC9B6E270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1125" y="13092113"/>
          <a:ext cx="1749500" cy="1417152"/>
        </a:xfrm>
        <a:prstGeom prst="rect">
          <a:avLst/>
        </a:prstGeom>
      </xdr:spPr>
    </xdr:pic>
    <xdr:clientData/>
  </xdr:twoCellAnchor>
  <xdr:twoCellAnchor editAs="oneCell">
    <xdr:from>
      <xdr:col>0</xdr:col>
      <xdr:colOff>2650312</xdr:colOff>
      <xdr:row>12</xdr:row>
      <xdr:rowOff>1127125</xdr:rowOff>
    </xdr:from>
    <xdr:to>
      <xdr:col>0</xdr:col>
      <xdr:colOff>4399812</xdr:colOff>
      <xdr:row>14</xdr:row>
      <xdr:rowOff>188109</xdr:rowOff>
    </xdr:to>
    <xdr:pic>
      <xdr:nvPicPr>
        <xdr:cNvPr id="7" name="Obraz 12">
          <a:extLst>
            <a:ext uri="{FF2B5EF4-FFF2-40B4-BE49-F238E27FC236}">
              <a16:creationId xmlns:a16="http://schemas.microsoft.com/office/drawing/2014/main" id="{EE5A3405-109E-49F5-B05A-D94458C14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0312" y="14416405"/>
          <a:ext cx="1749500" cy="1423184"/>
        </a:xfrm>
        <a:prstGeom prst="rect">
          <a:avLst/>
        </a:prstGeom>
      </xdr:spPr>
    </xdr:pic>
    <xdr:clientData/>
  </xdr:twoCellAnchor>
  <xdr:twoCellAnchor editAs="oneCell">
    <xdr:from>
      <xdr:col>0</xdr:col>
      <xdr:colOff>2673312</xdr:colOff>
      <xdr:row>13</xdr:row>
      <xdr:rowOff>1125501</xdr:rowOff>
    </xdr:from>
    <xdr:to>
      <xdr:col>0</xdr:col>
      <xdr:colOff>4422812</xdr:colOff>
      <xdr:row>15</xdr:row>
      <xdr:rowOff>130923</xdr:rowOff>
    </xdr:to>
    <xdr:pic>
      <xdr:nvPicPr>
        <xdr:cNvPr id="8" name="Obraz 14">
          <a:extLst>
            <a:ext uri="{FF2B5EF4-FFF2-40B4-BE49-F238E27FC236}">
              <a16:creationId xmlns:a16="http://schemas.microsoft.com/office/drawing/2014/main" id="{CF4E0684-22A8-4B02-8686-9C5FC4328D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3312" y="15595881"/>
          <a:ext cx="1749500" cy="1428582"/>
        </a:xfrm>
        <a:prstGeom prst="rect">
          <a:avLst/>
        </a:prstGeom>
      </xdr:spPr>
    </xdr:pic>
    <xdr:clientData/>
  </xdr:twoCellAnchor>
  <xdr:twoCellAnchor editAs="oneCell">
    <xdr:from>
      <xdr:col>0</xdr:col>
      <xdr:colOff>2704250</xdr:colOff>
      <xdr:row>14</xdr:row>
      <xdr:rowOff>1235812</xdr:rowOff>
    </xdr:from>
    <xdr:to>
      <xdr:col>0</xdr:col>
      <xdr:colOff>4453750</xdr:colOff>
      <xdr:row>16</xdr:row>
      <xdr:rowOff>15809</xdr:rowOff>
    </xdr:to>
    <xdr:pic>
      <xdr:nvPicPr>
        <xdr:cNvPr id="9" name="Obraz 16">
          <a:extLst>
            <a:ext uri="{FF2B5EF4-FFF2-40B4-BE49-F238E27FC236}">
              <a16:creationId xmlns:a16="http://schemas.microsoft.com/office/drawing/2014/main" id="{EB0398C9-36E8-4F76-885B-E1E6114A1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4250" y="16887292"/>
          <a:ext cx="1749500" cy="1424137"/>
        </a:xfrm>
        <a:prstGeom prst="rect">
          <a:avLst/>
        </a:prstGeom>
      </xdr:spPr>
    </xdr:pic>
    <xdr:clientData/>
  </xdr:twoCellAnchor>
  <xdr:twoCellAnchor editAs="oneCell">
    <xdr:from>
      <xdr:col>0</xdr:col>
      <xdr:colOff>2727249</xdr:colOff>
      <xdr:row>15</xdr:row>
      <xdr:rowOff>1354063</xdr:rowOff>
    </xdr:from>
    <xdr:to>
      <xdr:col>0</xdr:col>
      <xdr:colOff>4476749</xdr:colOff>
      <xdr:row>17</xdr:row>
      <xdr:rowOff>3885</xdr:rowOff>
    </xdr:to>
    <xdr:pic>
      <xdr:nvPicPr>
        <xdr:cNvPr id="10" name="Obraz 18">
          <a:extLst>
            <a:ext uri="{FF2B5EF4-FFF2-40B4-BE49-F238E27FC236}">
              <a16:creationId xmlns:a16="http://schemas.microsoft.com/office/drawing/2014/main" id="{4564B134-1407-4AAC-80FF-6BED8F469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7249" y="18247603"/>
          <a:ext cx="1749500" cy="1423502"/>
        </a:xfrm>
        <a:prstGeom prst="rect">
          <a:avLst/>
        </a:prstGeom>
      </xdr:spPr>
    </xdr:pic>
    <xdr:clientData/>
  </xdr:twoCellAnchor>
  <xdr:twoCellAnchor editAs="oneCell">
    <xdr:from>
      <xdr:col>0</xdr:col>
      <xdr:colOff>1984376</xdr:colOff>
      <xdr:row>16</xdr:row>
      <xdr:rowOff>1325562</xdr:rowOff>
    </xdr:from>
    <xdr:to>
      <xdr:col>0</xdr:col>
      <xdr:colOff>4627563</xdr:colOff>
      <xdr:row>18</xdr:row>
      <xdr:rowOff>93075</xdr:rowOff>
    </xdr:to>
    <xdr:pic>
      <xdr:nvPicPr>
        <xdr:cNvPr id="11" name="Obraz 20">
          <a:extLst>
            <a:ext uri="{FF2B5EF4-FFF2-40B4-BE49-F238E27FC236}">
              <a16:creationId xmlns:a16="http://schemas.microsoft.com/office/drawing/2014/main" id="{F49B956B-D56A-4970-BE59-6FB374B1F3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4376" y="19621182"/>
          <a:ext cx="2643187" cy="1510713"/>
        </a:xfrm>
        <a:prstGeom prst="rect">
          <a:avLst/>
        </a:prstGeom>
      </xdr:spPr>
    </xdr:pic>
    <xdr:clientData/>
  </xdr:twoCellAnchor>
  <xdr:twoCellAnchor editAs="oneCell">
    <xdr:from>
      <xdr:col>0</xdr:col>
      <xdr:colOff>2008190</xdr:colOff>
      <xdr:row>17</xdr:row>
      <xdr:rowOff>1362110</xdr:rowOff>
    </xdr:from>
    <xdr:to>
      <xdr:col>1</xdr:col>
      <xdr:colOff>1</xdr:colOff>
      <xdr:row>19</xdr:row>
      <xdr:rowOff>73966</xdr:rowOff>
    </xdr:to>
    <xdr:pic>
      <xdr:nvPicPr>
        <xdr:cNvPr id="12" name="Obraz 22">
          <a:extLst>
            <a:ext uri="{FF2B5EF4-FFF2-40B4-BE49-F238E27FC236}">
              <a16:creationId xmlns:a16="http://schemas.microsoft.com/office/drawing/2014/main" id="{3AE5D52E-B8FA-4818-8BB7-04F00DDD6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8190" y="21029330"/>
          <a:ext cx="2998151" cy="1493156"/>
        </a:xfrm>
        <a:prstGeom prst="rect">
          <a:avLst/>
        </a:prstGeom>
      </xdr:spPr>
    </xdr:pic>
    <xdr:clientData/>
  </xdr:twoCellAnchor>
  <xdr:twoCellAnchor editAs="oneCell">
    <xdr:from>
      <xdr:col>0</xdr:col>
      <xdr:colOff>2371725</xdr:colOff>
      <xdr:row>4</xdr:row>
      <xdr:rowOff>333375</xdr:rowOff>
    </xdr:from>
    <xdr:to>
      <xdr:col>0</xdr:col>
      <xdr:colOff>4421345</xdr:colOff>
      <xdr:row>4</xdr:row>
      <xdr:rowOff>1638300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4DA96DDD-3C50-42F5-AF1C-E3DD1B487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1725" y="3640455"/>
          <a:ext cx="2049620" cy="1304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2466975</xdr:colOff>
      <xdr:row>5</xdr:row>
      <xdr:rowOff>209550</xdr:rowOff>
    </xdr:from>
    <xdr:to>
      <xdr:col>0</xdr:col>
      <xdr:colOff>4516595</xdr:colOff>
      <xdr:row>5</xdr:row>
      <xdr:rowOff>1520825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7BD43A90-76B0-4A3D-B8D9-64A0D33A3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5467350"/>
          <a:ext cx="2049620" cy="1311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2171700</xdr:colOff>
      <xdr:row>6</xdr:row>
      <xdr:rowOff>1000125</xdr:rowOff>
    </xdr:from>
    <xdr:to>
      <xdr:col>0</xdr:col>
      <xdr:colOff>3863975</xdr:colOff>
      <xdr:row>8</xdr:row>
      <xdr:rowOff>92354</xdr:rowOff>
    </xdr:to>
    <xdr:pic>
      <xdr:nvPicPr>
        <xdr:cNvPr id="15" name="Obraz 2">
          <a:extLst>
            <a:ext uri="{FF2B5EF4-FFF2-40B4-BE49-F238E27FC236}">
              <a16:creationId xmlns:a16="http://schemas.microsoft.com/office/drawing/2014/main" id="{D6C6FF82-BAE2-4AE6-BAEA-FAB383FD0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0" y="8208645"/>
          <a:ext cx="1692275" cy="1378229"/>
        </a:xfrm>
        <a:prstGeom prst="rect">
          <a:avLst/>
        </a:prstGeom>
      </xdr:spPr>
    </xdr:pic>
    <xdr:clientData/>
  </xdr:twoCellAnchor>
  <xdr:twoCellAnchor editAs="oneCell">
    <xdr:from>
      <xdr:col>0</xdr:col>
      <xdr:colOff>2066925</xdr:colOff>
      <xdr:row>8</xdr:row>
      <xdr:rowOff>1076325</xdr:rowOff>
    </xdr:from>
    <xdr:to>
      <xdr:col>0</xdr:col>
      <xdr:colOff>3749134</xdr:colOff>
      <xdr:row>10</xdr:row>
      <xdr:rowOff>0</xdr:rowOff>
    </xdr:to>
    <xdr:pic>
      <xdr:nvPicPr>
        <xdr:cNvPr id="16" name="Obraz 4">
          <a:extLst>
            <a:ext uri="{FF2B5EF4-FFF2-40B4-BE49-F238E27FC236}">
              <a16:creationId xmlns:a16="http://schemas.microsoft.com/office/drawing/2014/main" id="{CF97E94B-3B3C-46C1-8AC9-C4DD3CA6C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6925" y="10570845"/>
          <a:ext cx="1682209" cy="1354455"/>
        </a:xfrm>
        <a:prstGeom prst="rect">
          <a:avLst/>
        </a:prstGeom>
      </xdr:spPr>
    </xdr:pic>
    <xdr:clientData/>
  </xdr:twoCellAnchor>
  <xdr:twoCellAnchor>
    <xdr:from>
      <xdr:col>0</xdr:col>
      <xdr:colOff>3686175</xdr:colOff>
      <xdr:row>9</xdr:row>
      <xdr:rowOff>252257</xdr:rowOff>
    </xdr:from>
    <xdr:to>
      <xdr:col>0</xdr:col>
      <xdr:colOff>4762500</xdr:colOff>
      <xdr:row>9</xdr:row>
      <xdr:rowOff>887731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AC0FF116-8DC1-4955-BDF9-B9D22E3A8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10965977"/>
          <a:ext cx="1076325" cy="635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3743325</xdr:colOff>
      <xdr:row>7</xdr:row>
      <xdr:rowOff>342900</xdr:rowOff>
    </xdr:from>
    <xdr:to>
      <xdr:col>0</xdr:col>
      <xdr:colOff>4819650</xdr:colOff>
      <xdr:row>7</xdr:row>
      <xdr:rowOff>978374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5CACAF8B-DB39-4FC5-8A39-FD6377E15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8595360"/>
          <a:ext cx="1076325" cy="635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entilatie-recuperare.ro/produs/componenta-sistem-ventilatie-modul-de-baza-blue-gtbl8/" TargetMode="External"/><Relationship Id="rId13" Type="http://schemas.openxmlformats.org/officeDocument/2006/relationships/hyperlink" Target="https://ventilatie-recuperare.ro/produs/componenta-sistem-ventilatie-capac-cu-gauri-blue-gtbl2/" TargetMode="External"/><Relationship Id="rId18" Type="http://schemas.openxmlformats.org/officeDocument/2006/relationships/hyperlink" Target="https://ventilatie-recuperare.ro/produs/componenta-sistem-ventilatie-cuplaj-module-blue-gtbl7/" TargetMode="External"/><Relationship Id="rId26" Type="http://schemas.openxmlformats.org/officeDocument/2006/relationships/hyperlink" Target="https://ventilatie-recuperare.ro/produs/componenta-sistem-ventilatie-mufa-dn127-blue-gtbl4mufa/" TargetMode="External"/><Relationship Id="rId3" Type="http://schemas.openxmlformats.org/officeDocument/2006/relationships/hyperlink" Target="https://ventilatie-recuperare.ro/produs/componenta-sistem-ventilatie-spigot-dn75-cu-clema-gtbl3/" TargetMode="External"/><Relationship Id="rId21" Type="http://schemas.openxmlformats.org/officeDocument/2006/relationships/hyperlink" Target="https://ventilatie-recuperare.ro/produs/componenta-sistem-ventilatie-capac-dn75-gtbl10/" TargetMode="External"/><Relationship Id="rId7" Type="http://schemas.openxmlformats.org/officeDocument/2006/relationships/hyperlink" Target="https://ventilatie-recuperare.ro/produs/componenta-sistem-ventilatie-cuplaj-module-blue-gtbl7/" TargetMode="External"/><Relationship Id="rId12" Type="http://schemas.openxmlformats.org/officeDocument/2006/relationships/hyperlink" Target="https://ventilatie-recuperare.ro/produs/componenta-sistem-ventilatie-capac-fara-gauri-blue-gtbl1/" TargetMode="External"/><Relationship Id="rId17" Type="http://schemas.openxmlformats.org/officeDocument/2006/relationships/hyperlink" Target="https://ventilatie-recuperare.ro/produs/componenta-sistem-ventilatie-spigot-dn200-blue-gtbl6/" TargetMode="External"/><Relationship Id="rId25" Type="http://schemas.openxmlformats.org/officeDocument/2006/relationships/hyperlink" Target="mailto:office@novingair.com" TargetMode="External"/><Relationship Id="rId2" Type="http://schemas.openxmlformats.org/officeDocument/2006/relationships/hyperlink" Target="https://ventilatie-recuperare.ro/produs/componenta-sistem-ventilatie-capac-cu-gauri-blue-gtbl2/" TargetMode="External"/><Relationship Id="rId16" Type="http://schemas.openxmlformats.org/officeDocument/2006/relationships/hyperlink" Target="https://ventilatie-recuperare.ro/produs/componenta-sistem-ventilatie-spigot-dn160-blue-gtbl5/" TargetMode="External"/><Relationship Id="rId20" Type="http://schemas.openxmlformats.org/officeDocument/2006/relationships/hyperlink" Target="https://ventilatie-recuperare.ro/produs/componenta-sistem-ventilatie-modul-de-extindere-blue-gtbl9/" TargetMode="External"/><Relationship Id="rId1" Type="http://schemas.openxmlformats.org/officeDocument/2006/relationships/hyperlink" Target="https://ventilatie-recuperare.ro/produs/componenta-sistem-ventilatie-capac-fara-gauri-blue-gtbl1/" TargetMode="External"/><Relationship Id="rId6" Type="http://schemas.openxmlformats.org/officeDocument/2006/relationships/hyperlink" Target="https://ventilatie-recuperare.ro/produs/componenta-sistem-ventilatie-spigot-dn200-blue-gtbl6/" TargetMode="External"/><Relationship Id="rId11" Type="http://schemas.openxmlformats.org/officeDocument/2006/relationships/hyperlink" Target="https://ventilatie-recuperare.ro/produs/componenta-sistem-ventilatie-extensie-300mm-spigot-dn125-blue-gtbl11/" TargetMode="External"/><Relationship Id="rId24" Type="http://schemas.openxmlformats.org/officeDocument/2006/relationships/hyperlink" Target="https://ventilatie-recuperare.ro/produs/componenta-sistem-ventilatie-mufa-dn127-blue-gtbl4mufa/" TargetMode="External"/><Relationship Id="rId5" Type="http://schemas.openxmlformats.org/officeDocument/2006/relationships/hyperlink" Target="https://ventilatie-recuperare.ro/produs/componenta-sistem-ventilatie-spigot-dn160-blue-gtbl5/" TargetMode="External"/><Relationship Id="rId15" Type="http://schemas.openxmlformats.org/officeDocument/2006/relationships/hyperlink" Target="https://ventilatie-recuperare.ro/produs/componenta-sistem-ventilatie-spigot-dn125-blue-gtbl4/" TargetMode="External"/><Relationship Id="rId23" Type="http://schemas.openxmlformats.org/officeDocument/2006/relationships/hyperlink" Target="https://ventilatie-recuperare.ro/produs/componenta-sistem-ventilatie-mufa-dn127-blue-gtbl4mufa/" TargetMode="External"/><Relationship Id="rId28" Type="http://schemas.openxmlformats.org/officeDocument/2006/relationships/drawing" Target="../drawings/drawing1.xml"/><Relationship Id="rId10" Type="http://schemas.openxmlformats.org/officeDocument/2006/relationships/hyperlink" Target="https://ventilatie-recuperare.ro/produs/componenta-sistem-ventilatie-capac-dn75-gtbl10/" TargetMode="External"/><Relationship Id="rId19" Type="http://schemas.openxmlformats.org/officeDocument/2006/relationships/hyperlink" Target="https://ventilatie-recuperare.ro/produs/componenta-sistem-ventilatie-modul-de-baza-blue-gtbl8/" TargetMode="External"/><Relationship Id="rId4" Type="http://schemas.openxmlformats.org/officeDocument/2006/relationships/hyperlink" Target="https://ventilatie-recuperare.ro/produs/componenta-sistem-ventilatie-spigot-dn125-blue-gtbl4/" TargetMode="External"/><Relationship Id="rId9" Type="http://schemas.openxmlformats.org/officeDocument/2006/relationships/hyperlink" Target="https://ventilatie-recuperare.ro/produs/componenta-sistem-ventilatie-modul-de-extindere-blue-gtbl9/" TargetMode="External"/><Relationship Id="rId14" Type="http://schemas.openxmlformats.org/officeDocument/2006/relationships/hyperlink" Target="https://ventilatie-recuperare.ro/produs/componenta-sistem-ventilatie-spigot-dn75-cu-clema-gtbl3/" TargetMode="External"/><Relationship Id="rId22" Type="http://schemas.openxmlformats.org/officeDocument/2006/relationships/hyperlink" Target="https://ventilatie-recuperare.ro/produs/componenta-sistem-ventilatie-extensie-300mm-spigot-dn125-blue-gtbl11/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03131-4303-43DF-BBD7-696A4F85EAAB}">
  <sheetPr>
    <tabColor theme="4" tint="-0.249977111117893"/>
  </sheetPr>
  <dimension ref="A1:AA38"/>
  <sheetViews>
    <sheetView tabSelected="1" zoomScale="85" zoomScaleNormal="85" workbookViewId="0">
      <pane ySplit="2" topLeftCell="A3" activePane="bottomLeft" state="frozen"/>
      <selection pane="bottomLeft" activeCell="V16" sqref="V16"/>
    </sheetView>
  </sheetViews>
  <sheetFormatPr defaultColWidth="11.5546875" defaultRowHeight="10.199999999999999" x14ac:dyDescent="0.2"/>
  <cols>
    <col min="1" max="1" width="73" style="51" customWidth="1"/>
    <col min="2" max="12" width="3.6640625" style="11" bestFit="1" customWidth="1"/>
    <col min="13" max="13" width="3.6640625" style="11" customWidth="1"/>
    <col min="14" max="14" width="12.109375" style="52" customWidth="1"/>
    <col min="15" max="15" width="14.5546875" style="14" customWidth="1"/>
    <col min="16" max="16" width="12.44140625" style="11" customWidth="1"/>
    <col min="17" max="26" width="8.6640625" style="11" customWidth="1"/>
    <col min="27" max="16384" width="11.5546875" style="11"/>
  </cols>
  <sheetData>
    <row r="1" spans="1:27" s="5" customFormat="1" ht="81.75" customHeight="1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/>
      <c r="O1" s="3"/>
      <c r="P1" s="4" t="s">
        <v>0</v>
      </c>
      <c r="Q1" s="4" t="s">
        <v>1</v>
      </c>
      <c r="R1" s="4" t="s">
        <v>2</v>
      </c>
      <c r="S1" s="4" t="s">
        <v>3</v>
      </c>
      <c r="T1" s="4" t="s">
        <v>4</v>
      </c>
      <c r="U1" s="4" t="s">
        <v>5</v>
      </c>
      <c r="V1" s="4" t="s">
        <v>6</v>
      </c>
      <c r="W1" s="4" t="s">
        <v>7</v>
      </c>
      <c r="X1" s="4" t="s">
        <v>8</v>
      </c>
      <c r="Y1" s="4" t="s">
        <v>9</v>
      </c>
      <c r="Z1" s="4" t="s">
        <v>10</v>
      </c>
      <c r="AA1" s="4" t="s">
        <v>11</v>
      </c>
    </row>
    <row r="2" spans="1:27" ht="112.2" customHeight="1" x14ac:dyDescent="0.2">
      <c r="A2" s="6" t="s">
        <v>12</v>
      </c>
      <c r="B2" s="7" t="s">
        <v>13</v>
      </c>
      <c r="C2" s="7" t="s">
        <v>14</v>
      </c>
      <c r="D2" s="7" t="s">
        <v>15</v>
      </c>
      <c r="E2" s="7" t="s">
        <v>16</v>
      </c>
      <c r="F2" s="7" t="s">
        <v>17</v>
      </c>
      <c r="G2" s="7" t="s">
        <v>18</v>
      </c>
      <c r="H2" s="7" t="s">
        <v>19</v>
      </c>
      <c r="I2" s="8" t="s">
        <v>20</v>
      </c>
      <c r="J2" s="7" t="s">
        <v>21</v>
      </c>
      <c r="K2" s="7" t="s">
        <v>22</v>
      </c>
      <c r="L2" s="7" t="s">
        <v>23</v>
      </c>
      <c r="M2" s="7" t="s">
        <v>24</v>
      </c>
      <c r="N2" s="9" t="s">
        <v>25</v>
      </c>
      <c r="O2" s="10" t="s">
        <v>26</v>
      </c>
      <c r="P2" s="7" t="s">
        <v>13</v>
      </c>
      <c r="Q2" s="7" t="s">
        <v>14</v>
      </c>
      <c r="R2" s="7" t="s">
        <v>15</v>
      </c>
      <c r="S2" s="7" t="s">
        <v>16</v>
      </c>
      <c r="T2" s="7" t="s">
        <v>17</v>
      </c>
      <c r="U2" s="7" t="s">
        <v>18</v>
      </c>
      <c r="V2" s="7" t="s">
        <v>19</v>
      </c>
      <c r="W2" s="8" t="s">
        <v>20</v>
      </c>
      <c r="X2" s="7" t="s">
        <v>21</v>
      </c>
      <c r="Y2" s="7" t="s">
        <v>22</v>
      </c>
      <c r="Z2" s="7" t="s">
        <v>23</v>
      </c>
      <c r="AA2" s="7" t="s">
        <v>24</v>
      </c>
    </row>
    <row r="3" spans="1:27" ht="36" x14ac:dyDescent="0.2">
      <c r="A3" s="12" t="s">
        <v>27</v>
      </c>
      <c r="B3" s="13">
        <v>22</v>
      </c>
      <c r="C3" s="13">
        <v>31</v>
      </c>
      <c r="D3" s="13">
        <v>21</v>
      </c>
      <c r="E3" s="13">
        <v>33</v>
      </c>
      <c r="F3" s="13">
        <v>67</v>
      </c>
      <c r="G3" s="13">
        <v>73</v>
      </c>
      <c r="H3" s="13">
        <v>47</v>
      </c>
      <c r="I3" s="13">
        <v>63</v>
      </c>
      <c r="J3" s="13">
        <v>76</v>
      </c>
      <c r="K3" s="13">
        <v>10</v>
      </c>
      <c r="L3" s="13">
        <v>20</v>
      </c>
      <c r="M3" s="13">
        <v>33</v>
      </c>
      <c r="N3" s="9"/>
      <c r="P3" s="13">
        <f>B3</f>
        <v>22</v>
      </c>
      <c r="Q3" s="13">
        <f>C3</f>
        <v>31</v>
      </c>
      <c r="R3" s="13">
        <f>D3</f>
        <v>21</v>
      </c>
      <c r="S3" s="13">
        <f>E3</f>
        <v>33</v>
      </c>
      <c r="T3" s="13">
        <f>F3</f>
        <v>67</v>
      </c>
      <c r="U3" s="13">
        <f>G3</f>
        <v>73</v>
      </c>
      <c r="V3" s="13">
        <f>H3</f>
        <v>47</v>
      </c>
      <c r="W3" s="13">
        <f>I3</f>
        <v>63</v>
      </c>
      <c r="X3" s="13">
        <f>J3</f>
        <v>76</v>
      </c>
      <c r="Y3" s="13">
        <f>K3</f>
        <v>10</v>
      </c>
      <c r="Z3" s="13">
        <f>L3</f>
        <v>20</v>
      </c>
      <c r="AA3" s="13">
        <f>M3</f>
        <v>33</v>
      </c>
    </row>
    <row r="4" spans="1:27" ht="30.75" customHeight="1" thickBot="1" x14ac:dyDescent="0.25">
      <c r="A4" s="15" t="s">
        <v>28</v>
      </c>
      <c r="B4" s="16" t="s">
        <v>29</v>
      </c>
      <c r="C4" s="16"/>
      <c r="D4" s="16"/>
      <c r="E4" s="16"/>
      <c r="F4" s="16"/>
      <c r="G4" s="16"/>
      <c r="H4" s="16"/>
      <c r="I4" s="16"/>
      <c r="J4" s="16"/>
      <c r="K4" s="16"/>
      <c r="L4" s="17"/>
      <c r="M4" s="17"/>
      <c r="N4" s="18"/>
    </row>
    <row r="5" spans="1:27" ht="153.75" customHeight="1" thickBot="1" x14ac:dyDescent="0.25">
      <c r="A5" s="19" t="s">
        <v>30</v>
      </c>
      <c r="B5" s="20"/>
      <c r="C5" s="20">
        <v>2</v>
      </c>
      <c r="D5" s="20">
        <v>10</v>
      </c>
      <c r="E5" s="20"/>
      <c r="F5" s="20"/>
      <c r="G5" s="20">
        <v>1</v>
      </c>
      <c r="H5" s="20"/>
      <c r="I5" s="20">
        <v>1</v>
      </c>
      <c r="J5" s="20">
        <v>3</v>
      </c>
      <c r="K5" s="20">
        <v>0</v>
      </c>
      <c r="L5" s="20"/>
      <c r="M5" s="20"/>
      <c r="N5" s="21">
        <f t="shared" ref="N5:N25" si="0">$B$3*B5+$C$3*C5+$D$3*D5+$E$3*E5+$F$3*F5+$G$3*G5+$H$3*H5+$I$3*I5+$J$3*J5+$K$3*K5+L5*$L$3+$M$3*M5</f>
        <v>636</v>
      </c>
      <c r="O5" s="22">
        <v>0</v>
      </c>
      <c r="P5" s="23">
        <f>B5*$O$5</f>
        <v>0</v>
      </c>
      <c r="Q5" s="23">
        <f>C5*$O$5</f>
        <v>0</v>
      </c>
      <c r="R5" s="23">
        <f>D5*$O$5</f>
        <v>0</v>
      </c>
      <c r="S5" s="23">
        <f>E5*$O$5</f>
        <v>0</v>
      </c>
      <c r="T5" s="23">
        <f>F5*$O$5</f>
        <v>0</v>
      </c>
      <c r="U5" s="23">
        <f>G5*$O$5</f>
        <v>0</v>
      </c>
      <c r="V5" s="23">
        <f>H5*$O$5</f>
        <v>0</v>
      </c>
      <c r="W5" s="23">
        <f>I5*$O$5</f>
        <v>0</v>
      </c>
      <c r="X5" s="23">
        <f>J5*$O$5</f>
        <v>0</v>
      </c>
      <c r="Y5" s="23">
        <f>K5*$O$5</f>
        <v>0</v>
      </c>
      <c r="Z5" s="23">
        <f>L5*$O$5</f>
        <v>0</v>
      </c>
      <c r="AA5" s="23">
        <f>M5*$O$5</f>
        <v>0</v>
      </c>
    </row>
    <row r="6" spans="1:27" ht="153.75" customHeight="1" thickBot="1" x14ac:dyDescent="0.25">
      <c r="A6" s="24" t="s">
        <v>31</v>
      </c>
      <c r="B6" s="25"/>
      <c r="C6" s="25">
        <v>2</v>
      </c>
      <c r="D6" s="25">
        <v>10</v>
      </c>
      <c r="E6" s="25"/>
      <c r="F6" s="25">
        <v>1</v>
      </c>
      <c r="G6" s="25"/>
      <c r="H6" s="25"/>
      <c r="I6" s="25">
        <v>1</v>
      </c>
      <c r="J6" s="25">
        <v>4</v>
      </c>
      <c r="K6" s="25">
        <v>6</v>
      </c>
      <c r="L6" s="25"/>
      <c r="M6" s="25"/>
      <c r="N6" s="26">
        <f t="shared" si="0"/>
        <v>766</v>
      </c>
      <c r="O6" s="27">
        <v>0</v>
      </c>
      <c r="P6" s="23">
        <f>B6*$O$6</f>
        <v>0</v>
      </c>
      <c r="Q6" s="23">
        <f>C6*$O$6</f>
        <v>0</v>
      </c>
      <c r="R6" s="23">
        <f>D6*$O$6</f>
        <v>0</v>
      </c>
      <c r="S6" s="23">
        <f>E6*$O$6</f>
        <v>0</v>
      </c>
      <c r="T6" s="23">
        <f>F6*$O$6</f>
        <v>0</v>
      </c>
      <c r="U6" s="23">
        <f>G6*$O$6</f>
        <v>0</v>
      </c>
      <c r="V6" s="23">
        <f>H6*$O$6</f>
        <v>0</v>
      </c>
      <c r="W6" s="23">
        <f>I6*$O$6</f>
        <v>0</v>
      </c>
      <c r="X6" s="23">
        <f>J6*$O$6</f>
        <v>0</v>
      </c>
      <c r="Y6" s="23">
        <f>K6*$O$6</f>
        <v>0</v>
      </c>
      <c r="Z6" s="23">
        <f>L6*$O$6</f>
        <v>0</v>
      </c>
      <c r="AA6" s="23">
        <f>M6*$O$6</f>
        <v>0</v>
      </c>
    </row>
    <row r="7" spans="1:27" s="23" customFormat="1" ht="82.2" customHeight="1" thickBot="1" x14ac:dyDescent="0.35">
      <c r="A7" s="28" t="s">
        <v>32</v>
      </c>
      <c r="B7" s="29">
        <v>2</v>
      </c>
      <c r="C7" s="29"/>
      <c r="D7" s="29">
        <v>1</v>
      </c>
      <c r="E7" s="29"/>
      <c r="F7" s="29"/>
      <c r="G7" s="29"/>
      <c r="H7" s="29"/>
      <c r="I7" s="29">
        <v>1</v>
      </c>
      <c r="J7" s="29"/>
      <c r="K7" s="29">
        <v>3</v>
      </c>
      <c r="L7" s="29"/>
      <c r="M7" s="29">
        <v>1</v>
      </c>
      <c r="N7" s="30">
        <f t="shared" si="0"/>
        <v>191</v>
      </c>
      <c r="O7" s="27">
        <v>0</v>
      </c>
      <c r="P7" s="23">
        <f>$O$7*B7</f>
        <v>0</v>
      </c>
      <c r="Q7" s="23">
        <f>$O$7*C7</f>
        <v>0</v>
      </c>
      <c r="R7" s="23">
        <f>$O$7*D7</f>
        <v>0</v>
      </c>
      <c r="S7" s="23">
        <f>$O$7*E7</f>
        <v>0</v>
      </c>
      <c r="T7" s="23">
        <f>$O$7*F7</f>
        <v>0</v>
      </c>
      <c r="U7" s="23">
        <f>$O$7*G7</f>
        <v>0</v>
      </c>
      <c r="V7" s="23">
        <f>$O$7*H7</f>
        <v>0</v>
      </c>
      <c r="W7" s="23">
        <f>$O$7*I7</f>
        <v>0</v>
      </c>
      <c r="X7" s="23">
        <f>$O$7*J7</f>
        <v>0</v>
      </c>
      <c r="Y7" s="23">
        <f>$O$7*K7</f>
        <v>0</v>
      </c>
      <c r="Z7" s="23">
        <f>$O$7*L7</f>
        <v>0</v>
      </c>
      <c r="AA7" s="23">
        <f>$O$7*M7</f>
        <v>0</v>
      </c>
    </row>
    <row r="8" spans="1:27" s="23" customFormat="1" ht="98.25" customHeight="1" thickBot="1" x14ac:dyDescent="0.35">
      <c r="A8" s="28" t="s">
        <v>33</v>
      </c>
      <c r="B8" s="29">
        <v>2</v>
      </c>
      <c r="C8" s="29"/>
      <c r="D8" s="29">
        <v>1</v>
      </c>
      <c r="E8" s="29">
        <v>1</v>
      </c>
      <c r="F8" s="29"/>
      <c r="G8" s="29"/>
      <c r="H8" s="29"/>
      <c r="I8" s="29">
        <v>1</v>
      </c>
      <c r="J8" s="29"/>
      <c r="K8" s="29">
        <v>3</v>
      </c>
      <c r="L8" s="29">
        <v>1</v>
      </c>
      <c r="M8" s="29"/>
      <c r="N8" s="30">
        <f t="shared" si="0"/>
        <v>211</v>
      </c>
      <c r="O8" s="31">
        <v>0</v>
      </c>
      <c r="P8" s="23">
        <f>B8*$O$8</f>
        <v>0</v>
      </c>
      <c r="Q8" s="23">
        <f>C8*$O$8</f>
        <v>0</v>
      </c>
      <c r="R8" s="23">
        <f>D8*$O$8</f>
        <v>0</v>
      </c>
      <c r="S8" s="23">
        <f>E8*$O$8</f>
        <v>0</v>
      </c>
      <c r="T8" s="23">
        <f>F8*$O$8</f>
        <v>0</v>
      </c>
      <c r="U8" s="23">
        <f>G8*$O$8</f>
        <v>0</v>
      </c>
      <c r="V8" s="23">
        <f>H8*$O$8</f>
        <v>0</v>
      </c>
      <c r="W8" s="23">
        <f>I8*$O$8</f>
        <v>0</v>
      </c>
      <c r="X8" s="23">
        <f>J8*$O$8</f>
        <v>0</v>
      </c>
      <c r="Y8" s="23">
        <f>K8*$O$8</f>
        <v>0</v>
      </c>
      <c r="Z8" s="23">
        <f>L8*$O$8</f>
        <v>0</v>
      </c>
      <c r="AA8" s="23">
        <f>M8*$O$8</f>
        <v>0</v>
      </c>
    </row>
    <row r="9" spans="1:27" s="23" customFormat="1" ht="96" customHeight="1" thickBot="1" x14ac:dyDescent="0.35">
      <c r="A9" s="28" t="s">
        <v>34</v>
      </c>
      <c r="B9" s="29">
        <v>2</v>
      </c>
      <c r="C9" s="29"/>
      <c r="D9" s="29">
        <v>2</v>
      </c>
      <c r="E9" s="29"/>
      <c r="F9" s="29"/>
      <c r="G9" s="29"/>
      <c r="H9" s="29"/>
      <c r="I9" s="29">
        <v>1</v>
      </c>
      <c r="J9" s="29"/>
      <c r="K9" s="29">
        <v>2</v>
      </c>
      <c r="L9" s="29"/>
      <c r="M9" s="29">
        <v>1</v>
      </c>
      <c r="N9" s="30">
        <f t="shared" si="0"/>
        <v>202</v>
      </c>
      <c r="O9" s="27">
        <v>0</v>
      </c>
      <c r="P9" s="23">
        <f>$O$9*B9</f>
        <v>0</v>
      </c>
      <c r="Q9" s="23">
        <f>$O$9*C9</f>
        <v>0</v>
      </c>
      <c r="R9" s="23">
        <f>$O$9*D9</f>
        <v>0</v>
      </c>
      <c r="S9" s="23">
        <f>$O$9*E9</f>
        <v>0</v>
      </c>
      <c r="T9" s="23">
        <f>$O$9*F9</f>
        <v>0</v>
      </c>
      <c r="U9" s="23">
        <f>$O$9*G9</f>
        <v>0</v>
      </c>
      <c r="V9" s="23">
        <f>$O$9*H9</f>
        <v>0</v>
      </c>
      <c r="W9" s="23">
        <f>$O$9*I9</f>
        <v>0</v>
      </c>
      <c r="X9" s="23">
        <f>$O$9*J9</f>
        <v>0</v>
      </c>
      <c r="Y9" s="23">
        <f>$O$9*K9</f>
        <v>0</v>
      </c>
      <c r="Z9" s="23">
        <f>$O$9*L9</f>
        <v>0</v>
      </c>
      <c r="AA9" s="23">
        <f>$O$9*M9</f>
        <v>0</v>
      </c>
    </row>
    <row r="10" spans="1:27" s="23" customFormat="1" ht="95.4" customHeight="1" thickBot="1" x14ac:dyDescent="0.35">
      <c r="A10" s="32" t="s">
        <v>35</v>
      </c>
      <c r="B10" s="33">
        <v>2</v>
      </c>
      <c r="C10" s="33"/>
      <c r="D10" s="33">
        <v>2</v>
      </c>
      <c r="E10" s="33">
        <v>1</v>
      </c>
      <c r="F10" s="33"/>
      <c r="G10" s="33"/>
      <c r="H10" s="33"/>
      <c r="I10" s="33">
        <v>1</v>
      </c>
      <c r="J10" s="33"/>
      <c r="K10" s="33">
        <v>2</v>
      </c>
      <c r="L10" s="33">
        <v>1</v>
      </c>
      <c r="M10" s="33"/>
      <c r="N10" s="34">
        <f t="shared" si="0"/>
        <v>222</v>
      </c>
      <c r="O10" s="35">
        <v>0</v>
      </c>
      <c r="P10" s="23">
        <f>B10*$O$10</f>
        <v>0</v>
      </c>
      <c r="Q10" s="23">
        <f>C10*$O$10</f>
        <v>0</v>
      </c>
      <c r="R10" s="23">
        <f>D10*$O$10</f>
        <v>0</v>
      </c>
      <c r="S10" s="23">
        <f>E10*$O$10</f>
        <v>0</v>
      </c>
      <c r="T10" s="23">
        <f>F10*$O$10</f>
        <v>0</v>
      </c>
      <c r="U10" s="23">
        <f>G10*$O$10</f>
        <v>0</v>
      </c>
      <c r="V10" s="23">
        <f>H10*$O$10</f>
        <v>0</v>
      </c>
      <c r="W10" s="23">
        <f>I10*$O$10</f>
        <v>0</v>
      </c>
      <c r="X10" s="23">
        <f>J10*$O$10</f>
        <v>0</v>
      </c>
      <c r="Y10" s="23">
        <f>K10*$O$10</f>
        <v>0</v>
      </c>
      <c r="Z10" s="23">
        <f>L10*$O$10</f>
        <v>0</v>
      </c>
      <c r="AA10" s="23">
        <f>M10*$O$10</f>
        <v>0</v>
      </c>
    </row>
    <row r="11" spans="1:27" s="23" customFormat="1" ht="90.45" customHeight="1" x14ac:dyDescent="0.3">
      <c r="A11" s="36" t="s">
        <v>36</v>
      </c>
      <c r="B11" s="37">
        <v>2</v>
      </c>
      <c r="C11" s="37"/>
      <c r="D11" s="37">
        <v>3</v>
      </c>
      <c r="E11" s="37"/>
      <c r="F11" s="37"/>
      <c r="G11" s="37"/>
      <c r="H11" s="37"/>
      <c r="I11" s="37">
        <v>1</v>
      </c>
      <c r="J11" s="37"/>
      <c r="K11" s="37">
        <v>1</v>
      </c>
      <c r="L11" s="37"/>
      <c r="M11" s="37">
        <v>1</v>
      </c>
      <c r="N11" s="38">
        <f t="shared" si="0"/>
        <v>213</v>
      </c>
      <c r="O11" s="39">
        <v>0</v>
      </c>
      <c r="P11" s="23">
        <f>$O$11*B11</f>
        <v>0</v>
      </c>
      <c r="Q11" s="23">
        <f>$O$11*C11</f>
        <v>0</v>
      </c>
      <c r="R11" s="23">
        <f>$O$11*D11</f>
        <v>0</v>
      </c>
      <c r="S11" s="23">
        <f>$O$11*E11</f>
        <v>0</v>
      </c>
      <c r="T11" s="23">
        <f>$O$11*F11</f>
        <v>0</v>
      </c>
      <c r="U11" s="23">
        <f>$O$11*G11</f>
        <v>0</v>
      </c>
      <c r="V11" s="23">
        <f>$O$11*H11</f>
        <v>0</v>
      </c>
      <c r="W11" s="23">
        <f>$O$11*I11</f>
        <v>0</v>
      </c>
      <c r="X11" s="23">
        <f>$O$11*J11</f>
        <v>0</v>
      </c>
      <c r="Y11" s="23">
        <f>$O$11*K11</f>
        <v>0</v>
      </c>
      <c r="Z11" s="23">
        <f>$O$11*L11</f>
        <v>0</v>
      </c>
      <c r="AA11" s="23">
        <f>$O$11*M11</f>
        <v>0</v>
      </c>
    </row>
    <row r="12" spans="1:27" s="23" customFormat="1" ht="17.7" customHeight="1" x14ac:dyDescent="0.3">
      <c r="A12" s="40" t="s">
        <v>37</v>
      </c>
      <c r="B12" s="41">
        <v>2</v>
      </c>
      <c r="C12" s="41"/>
      <c r="D12" s="41">
        <v>3</v>
      </c>
      <c r="E12" s="41">
        <v>1</v>
      </c>
      <c r="F12" s="41"/>
      <c r="G12" s="41"/>
      <c r="H12" s="41"/>
      <c r="I12" s="41">
        <v>1</v>
      </c>
      <c r="J12" s="41"/>
      <c r="K12" s="41">
        <v>1</v>
      </c>
      <c r="L12" s="41">
        <v>1</v>
      </c>
      <c r="M12" s="41"/>
      <c r="N12" s="42">
        <f t="shared" si="0"/>
        <v>233</v>
      </c>
      <c r="O12" s="39">
        <v>0</v>
      </c>
      <c r="P12" s="23">
        <f>$O$12*B12</f>
        <v>0</v>
      </c>
      <c r="Q12" s="23">
        <f>$O$12*C12</f>
        <v>0</v>
      </c>
      <c r="R12" s="23">
        <f>$O$12*D12</f>
        <v>0</v>
      </c>
      <c r="S12" s="23">
        <f>$O$12*E12</f>
        <v>0</v>
      </c>
      <c r="T12" s="23">
        <f>$O$12*F12</f>
        <v>0</v>
      </c>
      <c r="U12" s="23">
        <f>$O$12*G12</f>
        <v>0</v>
      </c>
      <c r="V12" s="23">
        <f>$O$12*H12</f>
        <v>0</v>
      </c>
      <c r="W12" s="23">
        <f>$O$12*I12</f>
        <v>0</v>
      </c>
      <c r="X12" s="23">
        <f>$O$12*J12</f>
        <v>0</v>
      </c>
      <c r="Y12" s="23">
        <f>$O$12*K12</f>
        <v>0</v>
      </c>
      <c r="Z12" s="23">
        <f>$O$12*L12</f>
        <v>0</v>
      </c>
      <c r="AA12" s="23">
        <f>$O$12*M12</f>
        <v>0</v>
      </c>
    </row>
    <row r="13" spans="1:27" s="23" customFormat="1" ht="93.45" customHeight="1" x14ac:dyDescent="0.3">
      <c r="A13" s="40" t="s">
        <v>38</v>
      </c>
      <c r="B13" s="41">
        <v>2</v>
      </c>
      <c r="C13" s="41"/>
      <c r="D13" s="41">
        <v>4</v>
      </c>
      <c r="E13" s="41"/>
      <c r="F13" s="41"/>
      <c r="G13" s="41"/>
      <c r="H13" s="41"/>
      <c r="I13" s="41">
        <v>1</v>
      </c>
      <c r="J13" s="41"/>
      <c r="K13" s="41"/>
      <c r="L13" s="41"/>
      <c r="M13" s="41">
        <v>1</v>
      </c>
      <c r="N13" s="42">
        <f t="shared" si="0"/>
        <v>224</v>
      </c>
      <c r="O13" s="39">
        <v>0</v>
      </c>
      <c r="P13" s="23">
        <f>$O$13*B13</f>
        <v>0</v>
      </c>
      <c r="Q13" s="23">
        <f>$O$13*C13</f>
        <v>0</v>
      </c>
      <c r="R13" s="23">
        <f>$O$13*D13</f>
        <v>0</v>
      </c>
      <c r="S13" s="23">
        <f>$O$13*E13</f>
        <v>0</v>
      </c>
      <c r="T13" s="23">
        <f>$O$13*F13</f>
        <v>0</v>
      </c>
      <c r="U13" s="23">
        <f>$O$13*G13</f>
        <v>0</v>
      </c>
      <c r="V13" s="23">
        <f>$O$13*H13</f>
        <v>0</v>
      </c>
      <c r="W13" s="23">
        <f>$O$13*I13</f>
        <v>0</v>
      </c>
      <c r="X13" s="23">
        <f>$O$13*J13</f>
        <v>0</v>
      </c>
      <c r="Y13" s="23">
        <f>$O$13*K13</f>
        <v>0</v>
      </c>
      <c r="Z13" s="23">
        <f>$O$13*L13</f>
        <v>0</v>
      </c>
      <c r="AA13" s="23">
        <f>$O$13*M13</f>
        <v>0</v>
      </c>
    </row>
    <row r="14" spans="1:27" s="23" customFormat="1" ht="93" customHeight="1" x14ac:dyDescent="0.3">
      <c r="A14" s="40" t="s">
        <v>39</v>
      </c>
      <c r="B14" s="41">
        <v>1</v>
      </c>
      <c r="C14" s="41">
        <v>1</v>
      </c>
      <c r="D14" s="41">
        <v>5</v>
      </c>
      <c r="E14" s="41"/>
      <c r="F14" s="41">
        <v>1</v>
      </c>
      <c r="G14" s="41"/>
      <c r="H14" s="41"/>
      <c r="I14" s="41">
        <v>1</v>
      </c>
      <c r="J14" s="41"/>
      <c r="K14" s="41">
        <v>1</v>
      </c>
      <c r="L14" s="41"/>
      <c r="M14" s="41"/>
      <c r="N14" s="42">
        <f t="shared" si="0"/>
        <v>298</v>
      </c>
      <c r="O14" s="39">
        <v>0</v>
      </c>
      <c r="P14" s="23">
        <f>$O$14*B14</f>
        <v>0</v>
      </c>
      <c r="Q14" s="23">
        <f>$O$14*C14</f>
        <v>0</v>
      </c>
      <c r="R14" s="23">
        <f>$O$14*D14</f>
        <v>0</v>
      </c>
      <c r="S14" s="23">
        <f>$O$14*E14</f>
        <v>0</v>
      </c>
      <c r="T14" s="23">
        <f>$O$14*F14</f>
        <v>0</v>
      </c>
      <c r="U14" s="23">
        <f>$O$14*G14</f>
        <v>0</v>
      </c>
      <c r="V14" s="23">
        <f>$O$14*H14</f>
        <v>0</v>
      </c>
      <c r="W14" s="23">
        <f>$O$14*I14</f>
        <v>0</v>
      </c>
      <c r="X14" s="23">
        <f>$O$14*J14</f>
        <v>0</v>
      </c>
      <c r="Y14" s="23">
        <f>$O$14*K14</f>
        <v>0</v>
      </c>
      <c r="Z14" s="23">
        <f>$O$14*L14</f>
        <v>0</v>
      </c>
      <c r="AA14" s="23">
        <f>$O$14*M14</f>
        <v>0</v>
      </c>
    </row>
    <row r="15" spans="1:27" s="23" customFormat="1" ht="97.95" customHeight="1" x14ac:dyDescent="0.3">
      <c r="A15" s="40" t="s">
        <v>40</v>
      </c>
      <c r="B15" s="41">
        <v>1</v>
      </c>
      <c r="C15" s="41">
        <v>1</v>
      </c>
      <c r="D15" s="41">
        <v>6</v>
      </c>
      <c r="E15" s="41"/>
      <c r="F15" s="41">
        <v>1</v>
      </c>
      <c r="G15" s="41"/>
      <c r="H15" s="41"/>
      <c r="I15" s="41">
        <v>1</v>
      </c>
      <c r="J15" s="41"/>
      <c r="K15" s="41"/>
      <c r="L15" s="41"/>
      <c r="M15" s="41"/>
      <c r="N15" s="42">
        <f t="shared" si="0"/>
        <v>309</v>
      </c>
      <c r="O15" s="39">
        <v>0</v>
      </c>
      <c r="P15" s="23">
        <f>$O$15*B15</f>
        <v>0</v>
      </c>
      <c r="Q15" s="23">
        <f>$O$15*C15</f>
        <v>0</v>
      </c>
      <c r="R15" s="23">
        <f>$O$15*D15</f>
        <v>0</v>
      </c>
      <c r="S15" s="23">
        <f>$O$15*E15</f>
        <v>0</v>
      </c>
      <c r="T15" s="23">
        <f>$O$15*F15</f>
        <v>0</v>
      </c>
      <c r="U15" s="23">
        <f>$O$15*G15</f>
        <v>0</v>
      </c>
      <c r="V15" s="23">
        <f>$O$15*H15</f>
        <v>0</v>
      </c>
      <c r="W15" s="23">
        <f>$O$15*I15</f>
        <v>0</v>
      </c>
      <c r="X15" s="23">
        <f>$O$15*J15</f>
        <v>0</v>
      </c>
      <c r="Y15" s="23">
        <f>$O$15*K15</f>
        <v>0</v>
      </c>
      <c r="Z15" s="23">
        <f>$O$15*L15</f>
        <v>0</v>
      </c>
      <c r="AA15" s="23">
        <f>$O$15*M15</f>
        <v>0</v>
      </c>
    </row>
    <row r="16" spans="1:27" s="23" customFormat="1" ht="110.7" customHeight="1" x14ac:dyDescent="0.3">
      <c r="A16" s="40" t="s">
        <v>41</v>
      </c>
      <c r="B16" s="41"/>
      <c r="C16" s="41">
        <v>2</v>
      </c>
      <c r="D16" s="41">
        <v>7</v>
      </c>
      <c r="E16" s="41"/>
      <c r="F16" s="41">
        <v>1</v>
      </c>
      <c r="G16" s="41"/>
      <c r="H16" s="41"/>
      <c r="I16" s="41">
        <v>1</v>
      </c>
      <c r="J16" s="41"/>
      <c r="K16" s="41">
        <v>1</v>
      </c>
      <c r="L16" s="41"/>
      <c r="M16" s="41"/>
      <c r="N16" s="42">
        <f t="shared" si="0"/>
        <v>349</v>
      </c>
      <c r="O16" s="39">
        <v>0</v>
      </c>
      <c r="P16" s="23">
        <f>$O$16*B16</f>
        <v>0</v>
      </c>
      <c r="Q16" s="23">
        <f>$O$16*C16</f>
        <v>0</v>
      </c>
      <c r="R16" s="23">
        <f>$O$16*D16</f>
        <v>0</v>
      </c>
      <c r="S16" s="23">
        <f>$O$16*E16</f>
        <v>0</v>
      </c>
      <c r="T16" s="23">
        <f>$O$16*F16</f>
        <v>0</v>
      </c>
      <c r="U16" s="23">
        <f>$O$16*G16</f>
        <v>0</v>
      </c>
      <c r="V16" s="23">
        <f>$O$16*H16</f>
        <v>0</v>
      </c>
      <c r="W16" s="23">
        <f>$O$16*I16</f>
        <v>0</v>
      </c>
      <c r="X16" s="23">
        <f>$O$16*J16</f>
        <v>0</v>
      </c>
      <c r="Y16" s="23">
        <f>$O$16*K16</f>
        <v>0</v>
      </c>
      <c r="Z16" s="23">
        <f>$O$16*L16</f>
        <v>0</v>
      </c>
      <c r="AA16" s="23">
        <f>$O$16*M16</f>
        <v>0</v>
      </c>
    </row>
    <row r="17" spans="1:27" s="23" customFormat="1" ht="108" customHeight="1" x14ac:dyDescent="0.3">
      <c r="A17" s="40" t="s">
        <v>42</v>
      </c>
      <c r="B17" s="41"/>
      <c r="C17" s="41">
        <v>2</v>
      </c>
      <c r="D17" s="41">
        <v>8</v>
      </c>
      <c r="E17" s="41"/>
      <c r="F17" s="41">
        <v>1</v>
      </c>
      <c r="G17" s="41"/>
      <c r="H17" s="41"/>
      <c r="I17" s="41">
        <v>1</v>
      </c>
      <c r="J17" s="41"/>
      <c r="K17" s="41"/>
      <c r="L17" s="41"/>
      <c r="M17" s="41"/>
      <c r="N17" s="42">
        <f t="shared" si="0"/>
        <v>360</v>
      </c>
      <c r="O17" s="39">
        <v>0</v>
      </c>
      <c r="P17" s="23">
        <f>$O$17*B17</f>
        <v>0</v>
      </c>
      <c r="Q17" s="23">
        <f>$O$17*C17</f>
        <v>0</v>
      </c>
      <c r="R17" s="23">
        <f>$O$17*D17</f>
        <v>0</v>
      </c>
      <c r="S17" s="23">
        <f>$O$17*E17</f>
        <v>0</v>
      </c>
      <c r="T17" s="23">
        <f>$O$17*F17</f>
        <v>0</v>
      </c>
      <c r="U17" s="23">
        <f>$O$17*G17</f>
        <v>0</v>
      </c>
      <c r="V17" s="23">
        <f>$O$17*H17</f>
        <v>0</v>
      </c>
      <c r="W17" s="23">
        <f>$O$17*I17</f>
        <v>0</v>
      </c>
      <c r="X17" s="23">
        <f>$O$17*J17</f>
        <v>0</v>
      </c>
      <c r="Y17" s="23">
        <f>$O$17*K17</f>
        <v>0</v>
      </c>
      <c r="Z17" s="23">
        <f>$O$17*L17</f>
        <v>0</v>
      </c>
      <c r="AA17" s="23">
        <f>$O$17*M17</f>
        <v>0</v>
      </c>
    </row>
    <row r="18" spans="1:27" s="23" customFormat="1" ht="108" customHeight="1" x14ac:dyDescent="0.3">
      <c r="A18" s="40" t="s">
        <v>43</v>
      </c>
      <c r="B18" s="41"/>
      <c r="C18" s="41">
        <v>2</v>
      </c>
      <c r="D18" s="41">
        <v>8</v>
      </c>
      <c r="E18" s="41"/>
      <c r="F18" s="41">
        <v>0</v>
      </c>
      <c r="G18" s="41">
        <v>1</v>
      </c>
      <c r="H18" s="41"/>
      <c r="I18" s="41">
        <v>1</v>
      </c>
      <c r="J18" s="41">
        <v>2</v>
      </c>
      <c r="K18" s="41">
        <v>4</v>
      </c>
      <c r="L18" s="41"/>
      <c r="M18" s="41"/>
      <c r="N18" s="42">
        <f t="shared" si="0"/>
        <v>558</v>
      </c>
      <c r="O18" s="39">
        <v>0</v>
      </c>
      <c r="P18" s="23">
        <f>$O$18*B18</f>
        <v>0</v>
      </c>
      <c r="Q18" s="23">
        <f>$O$18*C18</f>
        <v>0</v>
      </c>
      <c r="R18" s="23">
        <f>$O$18*D18</f>
        <v>0</v>
      </c>
      <c r="S18" s="23">
        <f>$O$18*E18</f>
        <v>0</v>
      </c>
      <c r="T18" s="23">
        <f>$O$18*F18</f>
        <v>0</v>
      </c>
      <c r="U18" s="23">
        <f>$O$18*G18</f>
        <v>0</v>
      </c>
      <c r="V18" s="23">
        <f>$O$18*H18</f>
        <v>0</v>
      </c>
      <c r="W18" s="23">
        <f>$O$18*I18</f>
        <v>0</v>
      </c>
      <c r="X18" s="23">
        <f>$O$18*J18</f>
        <v>0</v>
      </c>
      <c r="Y18" s="23">
        <f>$O$18*K18</f>
        <v>0</v>
      </c>
      <c r="Z18" s="23">
        <f>$O$18*L18</f>
        <v>0</v>
      </c>
      <c r="AA18" s="23">
        <f>$O$18*M18</f>
        <v>0</v>
      </c>
    </row>
    <row r="19" spans="1:27" s="23" customFormat="1" ht="111" customHeight="1" x14ac:dyDescent="0.3">
      <c r="A19" s="40" t="s">
        <v>44</v>
      </c>
      <c r="B19" s="41"/>
      <c r="C19" s="41">
        <v>2</v>
      </c>
      <c r="D19" s="41">
        <v>9</v>
      </c>
      <c r="E19" s="41"/>
      <c r="F19" s="41"/>
      <c r="G19" s="41">
        <v>1</v>
      </c>
      <c r="H19" s="41"/>
      <c r="I19" s="41">
        <v>1</v>
      </c>
      <c r="J19" s="41">
        <v>3</v>
      </c>
      <c r="K19" s="41">
        <v>1</v>
      </c>
      <c r="L19" s="41"/>
      <c r="M19" s="41"/>
      <c r="N19" s="42">
        <f t="shared" si="0"/>
        <v>625</v>
      </c>
      <c r="O19" s="39">
        <v>0</v>
      </c>
      <c r="P19" s="23">
        <f>$O$19*B19</f>
        <v>0</v>
      </c>
      <c r="Q19" s="23">
        <f>$O$19*C19</f>
        <v>0</v>
      </c>
      <c r="R19" s="23">
        <f>$O$19*D19</f>
        <v>0</v>
      </c>
      <c r="S19" s="23">
        <f>$O$19*E19</f>
        <v>0</v>
      </c>
      <c r="T19" s="23">
        <f>$O$19*F19</f>
        <v>0</v>
      </c>
      <c r="U19" s="23">
        <f>$O$19*G19</f>
        <v>0</v>
      </c>
      <c r="V19" s="23">
        <f>$O$19*H19</f>
        <v>0</v>
      </c>
      <c r="W19" s="23">
        <f>$O$19*I19</f>
        <v>0</v>
      </c>
      <c r="X19" s="23">
        <f>$O$19*J19</f>
        <v>0</v>
      </c>
      <c r="Y19" s="23">
        <f>$O$19*K19</f>
        <v>0</v>
      </c>
      <c r="Z19" s="23">
        <f>$O$19*L19</f>
        <v>0</v>
      </c>
      <c r="AA19" s="23">
        <f>$O$19*M19</f>
        <v>0</v>
      </c>
    </row>
    <row r="20" spans="1:27" s="23" customFormat="1" ht="14.4" x14ac:dyDescent="0.3">
      <c r="A20" s="40" t="s">
        <v>45</v>
      </c>
      <c r="B20" s="41"/>
      <c r="C20" s="41">
        <v>2</v>
      </c>
      <c r="D20" s="41">
        <v>10</v>
      </c>
      <c r="E20" s="41"/>
      <c r="F20" s="41"/>
      <c r="G20" s="41">
        <v>1</v>
      </c>
      <c r="H20" s="41"/>
      <c r="I20" s="41">
        <v>1</v>
      </c>
      <c r="J20" s="41">
        <v>1</v>
      </c>
      <c r="K20" s="41"/>
      <c r="L20" s="41"/>
      <c r="M20" s="41"/>
      <c r="N20" s="42">
        <f t="shared" si="0"/>
        <v>484</v>
      </c>
      <c r="O20" s="39">
        <v>0</v>
      </c>
      <c r="P20" s="23">
        <f>$O$20*B20</f>
        <v>0</v>
      </c>
      <c r="Q20" s="23">
        <f>$O$20*C20</f>
        <v>0</v>
      </c>
      <c r="R20" s="23">
        <f>$O$20*D20</f>
        <v>0</v>
      </c>
      <c r="S20" s="23">
        <f>$O$20*E20</f>
        <v>0</v>
      </c>
      <c r="T20" s="23">
        <f>$O$20*F20</f>
        <v>0</v>
      </c>
      <c r="U20" s="23">
        <f>$O$20*G20</f>
        <v>0</v>
      </c>
      <c r="V20" s="23">
        <f>$O$20*H20</f>
        <v>0</v>
      </c>
      <c r="W20" s="23">
        <f>$O$20*I20</f>
        <v>0</v>
      </c>
      <c r="X20" s="23">
        <f>$O$20*J20</f>
        <v>0</v>
      </c>
      <c r="Y20" s="23">
        <f>$O$20*K20</f>
        <v>0</v>
      </c>
      <c r="Z20" s="23">
        <f>$O$20*L20</f>
        <v>0</v>
      </c>
      <c r="AA20" s="23">
        <f>$O$20*M20</f>
        <v>0</v>
      </c>
    </row>
    <row r="21" spans="1:27" s="23" customFormat="1" ht="14.4" x14ac:dyDescent="0.3">
      <c r="A21" s="40" t="s">
        <v>46</v>
      </c>
      <c r="B21" s="41"/>
      <c r="C21" s="41">
        <v>2</v>
      </c>
      <c r="D21" s="41">
        <v>11</v>
      </c>
      <c r="E21" s="41"/>
      <c r="F21" s="41"/>
      <c r="G21" s="41">
        <v>1</v>
      </c>
      <c r="H21" s="41"/>
      <c r="I21" s="41">
        <v>1</v>
      </c>
      <c r="J21" s="41">
        <v>2</v>
      </c>
      <c r="K21" s="41">
        <v>1</v>
      </c>
      <c r="L21" s="41"/>
      <c r="M21" s="41"/>
      <c r="N21" s="42">
        <f t="shared" si="0"/>
        <v>591</v>
      </c>
      <c r="O21" s="39">
        <v>0</v>
      </c>
      <c r="P21" s="23">
        <f>$O$21*B21</f>
        <v>0</v>
      </c>
      <c r="Q21" s="23">
        <f>$O$21*C21</f>
        <v>0</v>
      </c>
      <c r="R21" s="23">
        <f>$O$21*D21</f>
        <v>0</v>
      </c>
      <c r="S21" s="23">
        <f>$O$21*E21</f>
        <v>0</v>
      </c>
      <c r="T21" s="23">
        <f>$O$21*F21</f>
        <v>0</v>
      </c>
      <c r="U21" s="23">
        <f>$O$21*G21</f>
        <v>0</v>
      </c>
      <c r="V21" s="23">
        <f>$O$21*H21</f>
        <v>0</v>
      </c>
      <c r="W21" s="23">
        <f>$O$21*I21</f>
        <v>0</v>
      </c>
      <c r="X21" s="23">
        <f>$O$21*J21</f>
        <v>0</v>
      </c>
      <c r="Y21" s="23">
        <f>$O$21*K21</f>
        <v>0</v>
      </c>
      <c r="Z21" s="23">
        <f>$O$21*L21</f>
        <v>0</v>
      </c>
      <c r="AA21" s="23">
        <f>$O$21*M21</f>
        <v>0</v>
      </c>
    </row>
    <row r="22" spans="1:27" s="23" customFormat="1" ht="17.7" customHeight="1" x14ac:dyDescent="0.3">
      <c r="A22" s="40" t="s">
        <v>47</v>
      </c>
      <c r="B22" s="41"/>
      <c r="C22" s="41">
        <v>2</v>
      </c>
      <c r="D22" s="41">
        <v>12</v>
      </c>
      <c r="E22" s="41"/>
      <c r="F22" s="41"/>
      <c r="G22" s="41">
        <v>1</v>
      </c>
      <c r="H22" s="41"/>
      <c r="I22" s="41">
        <v>1</v>
      </c>
      <c r="J22" s="41">
        <v>2</v>
      </c>
      <c r="K22" s="41"/>
      <c r="L22" s="41"/>
      <c r="M22" s="41"/>
      <c r="N22" s="42">
        <f t="shared" si="0"/>
        <v>602</v>
      </c>
      <c r="O22" s="39">
        <v>0</v>
      </c>
      <c r="P22" s="23">
        <f>$O$22*B22</f>
        <v>0</v>
      </c>
      <c r="Q22" s="23">
        <f>$O$22*C22</f>
        <v>0</v>
      </c>
      <c r="R22" s="23">
        <f>$O$22*D22</f>
        <v>0</v>
      </c>
      <c r="S22" s="23">
        <f>$O$22*E22</f>
        <v>0</v>
      </c>
      <c r="T22" s="23">
        <f>$O$22*F22</f>
        <v>0</v>
      </c>
      <c r="U22" s="23">
        <f>$O$22*G22</f>
        <v>0</v>
      </c>
      <c r="V22" s="23">
        <f>$O$22*H22</f>
        <v>0</v>
      </c>
      <c r="W22" s="23">
        <f>$O$22*I22</f>
        <v>0</v>
      </c>
      <c r="X22" s="23">
        <f>$O$22*J22</f>
        <v>0</v>
      </c>
      <c r="Y22" s="23">
        <f>$O$22*K22</f>
        <v>0</v>
      </c>
      <c r="Z22" s="23">
        <f>$O$22*L22</f>
        <v>0</v>
      </c>
      <c r="AA22" s="23">
        <f>$O$22*M22</f>
        <v>0</v>
      </c>
    </row>
    <row r="23" spans="1:27" s="23" customFormat="1" ht="14.7" customHeight="1" x14ac:dyDescent="0.3">
      <c r="A23" s="40" t="s">
        <v>48</v>
      </c>
      <c r="B23" s="41"/>
      <c r="C23" s="41">
        <v>2</v>
      </c>
      <c r="D23" s="41">
        <v>13</v>
      </c>
      <c r="E23" s="41"/>
      <c r="F23" s="41"/>
      <c r="G23" s="41">
        <v>1</v>
      </c>
      <c r="H23" s="41"/>
      <c r="I23" s="41">
        <v>1</v>
      </c>
      <c r="J23" s="41">
        <v>3</v>
      </c>
      <c r="K23" s="41">
        <v>1</v>
      </c>
      <c r="L23" s="41"/>
      <c r="M23" s="41"/>
      <c r="N23" s="42">
        <f t="shared" si="0"/>
        <v>709</v>
      </c>
      <c r="O23" s="39">
        <v>0</v>
      </c>
      <c r="P23" s="23">
        <f>$O$23*B23</f>
        <v>0</v>
      </c>
      <c r="Q23" s="23">
        <f>$O$23*C23</f>
        <v>0</v>
      </c>
      <c r="R23" s="23">
        <f>$O$23*D23</f>
        <v>0</v>
      </c>
      <c r="S23" s="23">
        <f>$O$23*E23</f>
        <v>0</v>
      </c>
      <c r="T23" s="23">
        <f>$O$23*F23</f>
        <v>0</v>
      </c>
      <c r="U23" s="23">
        <f>$O$23*G23</f>
        <v>0</v>
      </c>
      <c r="V23" s="23">
        <f>$O$23*H23</f>
        <v>0</v>
      </c>
      <c r="W23" s="23">
        <f>$O$23*I23</f>
        <v>0</v>
      </c>
      <c r="X23" s="23">
        <f>$O$23*J23</f>
        <v>0</v>
      </c>
      <c r="Y23" s="23">
        <f>$O$23*K23</f>
        <v>0</v>
      </c>
      <c r="Z23" s="23">
        <f>$O$23*L23</f>
        <v>0</v>
      </c>
      <c r="AA23" s="23">
        <f>$O$23*M23</f>
        <v>0</v>
      </c>
    </row>
    <row r="24" spans="1:27" s="23" customFormat="1" ht="14.4" x14ac:dyDescent="0.3">
      <c r="A24" s="40" t="s">
        <v>49</v>
      </c>
      <c r="B24" s="41"/>
      <c r="C24" s="41">
        <v>2</v>
      </c>
      <c r="D24" s="41">
        <v>14</v>
      </c>
      <c r="E24" s="41"/>
      <c r="F24" s="41"/>
      <c r="G24" s="41">
        <v>1</v>
      </c>
      <c r="H24" s="41"/>
      <c r="I24" s="41">
        <v>1</v>
      </c>
      <c r="J24" s="41">
        <v>3</v>
      </c>
      <c r="K24" s="41"/>
      <c r="L24" s="41"/>
      <c r="M24" s="41"/>
      <c r="N24" s="42">
        <f t="shared" si="0"/>
        <v>720</v>
      </c>
      <c r="O24" s="39">
        <v>0</v>
      </c>
      <c r="P24" s="23">
        <f>$O$24*B24</f>
        <v>0</v>
      </c>
      <c r="Q24" s="23">
        <f>$O$24*C24</f>
        <v>0</v>
      </c>
      <c r="R24" s="23">
        <f>$O$24*D24</f>
        <v>0</v>
      </c>
      <c r="S24" s="23">
        <f>$O$24*E24</f>
        <v>0</v>
      </c>
      <c r="T24" s="23">
        <f>$O$24*F24</f>
        <v>0</v>
      </c>
      <c r="U24" s="23">
        <f>$O$24*G24</f>
        <v>0</v>
      </c>
      <c r="V24" s="23">
        <f>$O$24*H24</f>
        <v>0</v>
      </c>
      <c r="W24" s="23">
        <f>$O$24*I24</f>
        <v>0</v>
      </c>
      <c r="X24" s="23">
        <f>$O$24*J24</f>
        <v>0</v>
      </c>
      <c r="Y24" s="23">
        <f>$O$24*K24</f>
        <v>0</v>
      </c>
      <c r="Z24" s="23">
        <f>$O$24*L24</f>
        <v>0</v>
      </c>
      <c r="AA24" s="23">
        <f>$O$24*M24</f>
        <v>0</v>
      </c>
    </row>
    <row r="25" spans="1:27" s="23" customFormat="1" ht="106.5" customHeight="1" x14ac:dyDescent="0.3">
      <c r="A25" s="40" t="s">
        <v>50</v>
      </c>
      <c r="B25" s="41"/>
      <c r="C25" s="41">
        <v>2</v>
      </c>
      <c r="D25" s="41">
        <v>16</v>
      </c>
      <c r="E25" s="41"/>
      <c r="F25" s="41"/>
      <c r="G25" s="41">
        <v>1</v>
      </c>
      <c r="H25" s="41"/>
      <c r="I25" s="41">
        <v>1</v>
      </c>
      <c r="J25" s="41">
        <v>4</v>
      </c>
      <c r="K25" s="41"/>
      <c r="L25" s="41"/>
      <c r="M25" s="41"/>
      <c r="N25" s="42">
        <f t="shared" si="0"/>
        <v>838</v>
      </c>
      <c r="O25" s="39">
        <v>0</v>
      </c>
      <c r="P25" s="23">
        <f>$O$25*B25</f>
        <v>0</v>
      </c>
      <c r="Q25" s="23">
        <f>$O$25*C25</f>
        <v>0</v>
      </c>
      <c r="R25" s="23">
        <f>$O$25*D25</f>
        <v>0</v>
      </c>
      <c r="S25" s="23">
        <f>$O$25*E25</f>
        <v>0</v>
      </c>
      <c r="T25" s="23">
        <f>$O$25*F25</f>
        <v>0</v>
      </c>
      <c r="U25" s="23">
        <f>$O$25*G25</f>
        <v>0</v>
      </c>
      <c r="V25" s="23">
        <f>$O$25*H25</f>
        <v>0</v>
      </c>
      <c r="W25" s="23">
        <f>$O$25*I25</f>
        <v>0</v>
      </c>
      <c r="X25" s="23">
        <f>$O$25*J25</f>
        <v>0</v>
      </c>
      <c r="Y25" s="23">
        <f>$O$25*K25</f>
        <v>0</v>
      </c>
      <c r="Z25" s="23">
        <f>$O$25*L25</f>
        <v>0</v>
      </c>
      <c r="AA25" s="23">
        <f>$O$25*M25</f>
        <v>0</v>
      </c>
    </row>
    <row r="26" spans="1:27" s="23" customFormat="1" ht="25.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5"/>
      <c r="O26" s="46" t="s">
        <v>51</v>
      </c>
      <c r="P26" s="47">
        <v>0</v>
      </c>
      <c r="R26" s="23">
        <v>0</v>
      </c>
      <c r="V26" s="23">
        <v>0</v>
      </c>
      <c r="X26" s="23">
        <v>0</v>
      </c>
      <c r="Y26" s="23">
        <v>0</v>
      </c>
      <c r="Z26" s="23">
        <v>0</v>
      </c>
      <c r="AA26" s="23">
        <v>0</v>
      </c>
    </row>
    <row r="27" spans="1:27" ht="87" customHeight="1" x14ac:dyDescent="0.2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9" t="s">
        <v>52</v>
      </c>
      <c r="P27" s="50">
        <f>SUM(P5:P26)</f>
        <v>0</v>
      </c>
      <c r="Q27" s="50">
        <f t="shared" ref="Q27:AA27" si="1">SUM(Q5:Q26)</f>
        <v>0</v>
      </c>
      <c r="R27" s="50">
        <f t="shared" si="1"/>
        <v>0</v>
      </c>
      <c r="S27" s="50">
        <f t="shared" si="1"/>
        <v>0</v>
      </c>
      <c r="T27" s="50">
        <f t="shared" si="1"/>
        <v>0</v>
      </c>
      <c r="U27" s="50">
        <f t="shared" si="1"/>
        <v>0</v>
      </c>
      <c r="V27" s="50">
        <f t="shared" si="1"/>
        <v>0</v>
      </c>
      <c r="W27" s="50">
        <f t="shared" si="1"/>
        <v>0</v>
      </c>
      <c r="X27" s="50">
        <f t="shared" si="1"/>
        <v>0</v>
      </c>
      <c r="Y27" s="50">
        <f t="shared" si="1"/>
        <v>0</v>
      </c>
      <c r="Z27" s="50">
        <f t="shared" si="1"/>
        <v>0</v>
      </c>
      <c r="AA27" s="50">
        <f t="shared" si="1"/>
        <v>0</v>
      </c>
    </row>
    <row r="28" spans="1:27" ht="36" customHeight="1" x14ac:dyDescent="0.2">
      <c r="O28" s="53"/>
      <c r="P28" s="54" t="s">
        <v>53</v>
      </c>
      <c r="Q28" s="55">
        <f t="shared" ref="Q28:AA28" si="2">Q27*Q3</f>
        <v>0</v>
      </c>
      <c r="R28" s="55">
        <f t="shared" si="2"/>
        <v>0</v>
      </c>
      <c r="S28" s="55">
        <f t="shared" si="2"/>
        <v>0</v>
      </c>
      <c r="T28" s="55">
        <f t="shared" si="2"/>
        <v>0</v>
      </c>
      <c r="U28" s="55">
        <f t="shared" si="2"/>
        <v>0</v>
      </c>
      <c r="V28" s="55">
        <f t="shared" si="2"/>
        <v>0</v>
      </c>
      <c r="W28" s="55">
        <f t="shared" si="2"/>
        <v>0</v>
      </c>
      <c r="X28" s="55">
        <f t="shared" si="2"/>
        <v>0</v>
      </c>
      <c r="Y28" s="55">
        <f t="shared" si="2"/>
        <v>0</v>
      </c>
      <c r="Z28" s="55">
        <f t="shared" si="2"/>
        <v>0</v>
      </c>
      <c r="AA28" s="55">
        <f t="shared" si="2"/>
        <v>0</v>
      </c>
    </row>
    <row r="29" spans="1:27" ht="30.6" x14ac:dyDescent="0.2">
      <c r="O29" s="53"/>
      <c r="P29" s="56" t="s">
        <v>54</v>
      </c>
      <c r="AA29" s="57">
        <f>SUM(P28:AA28)</f>
        <v>0</v>
      </c>
    </row>
    <row r="30" spans="1:27" ht="13.2" x14ac:dyDescent="0.2">
      <c r="A30" s="58" t="s">
        <v>55</v>
      </c>
    </row>
    <row r="31" spans="1:27" ht="13.2" x14ac:dyDescent="0.2">
      <c r="A31" s="58" t="s">
        <v>56</v>
      </c>
    </row>
    <row r="32" spans="1:27" ht="13.2" x14ac:dyDescent="0.2">
      <c r="A32" s="58" t="s">
        <v>57</v>
      </c>
    </row>
    <row r="33" spans="1:1" ht="14.4" x14ac:dyDescent="0.2">
      <c r="A33" s="59" t="s">
        <v>58</v>
      </c>
    </row>
    <row r="34" spans="1:1" ht="14.4" x14ac:dyDescent="0.2">
      <c r="A34" s="59" t="s">
        <v>59</v>
      </c>
    </row>
    <row r="35" spans="1:1" x14ac:dyDescent="0.2">
      <c r="A35" s="51" t="s">
        <v>60</v>
      </c>
    </row>
    <row r="37" spans="1:1" x14ac:dyDescent="0.2">
      <c r="A37" s="51" t="s">
        <v>61</v>
      </c>
    </row>
    <row r="38" spans="1:1" x14ac:dyDescent="0.2">
      <c r="A38" s="51" t="s">
        <v>62</v>
      </c>
    </row>
  </sheetData>
  <sheetProtection formatCells="0" formatColumns="0" formatRows="0" insertHyperlinks="0" sort="0" autoFilter="0" pivotTables="0"/>
  <mergeCells count="2">
    <mergeCell ref="B4:K4"/>
    <mergeCell ref="A27:N27"/>
  </mergeCells>
  <hyperlinks>
    <hyperlink ref="B2" r:id="rId1" xr:uid="{BA142513-E7D0-4C21-A773-F47B91336B3C}"/>
    <hyperlink ref="C2" r:id="rId2" xr:uid="{CF8EF551-EAE3-4DF0-BCA2-E868355C2F59}"/>
    <hyperlink ref="D2" r:id="rId3" xr:uid="{F85D8FB5-C3D9-4D6F-89FF-DE6B48B4717B}"/>
    <hyperlink ref="E2" r:id="rId4" xr:uid="{5AAE8849-3D6D-4927-8F4D-9E9099DBD7C1}"/>
    <hyperlink ref="F2" r:id="rId5" xr:uid="{145EA342-5DF7-41C7-A5FF-739A3B248D36}"/>
    <hyperlink ref="G2" r:id="rId6" xr:uid="{DABB7DBD-61D1-47BE-958A-BB2AC7C217DC}"/>
    <hyperlink ref="H2" r:id="rId7" xr:uid="{A023C8B8-42CC-4B8F-874E-C67F2CD6EB6D}"/>
    <hyperlink ref="I2" r:id="rId8" xr:uid="{CAD91333-D534-4798-8EC3-03E6C96380B7}"/>
    <hyperlink ref="J2" r:id="rId9" xr:uid="{7F284BDC-837A-4AD6-87DE-13B751451E7A}"/>
    <hyperlink ref="K2" r:id="rId10" xr:uid="{82759B9D-81E4-4B63-85AE-D761AB0E7DF8}"/>
    <hyperlink ref="L2" r:id="rId11" xr:uid="{15346361-F10A-4DE0-9843-B5EB2EB86900}"/>
    <hyperlink ref="P2" r:id="rId12" xr:uid="{5A5EAC07-4EEE-4082-8A82-360DF003D4FE}"/>
    <hyperlink ref="Q2" r:id="rId13" xr:uid="{205C2529-11F4-4C22-ADC9-FAD267E4FE2C}"/>
    <hyperlink ref="R2" r:id="rId14" xr:uid="{216B37B1-86FF-4AE7-9762-C96B0CB3987A}"/>
    <hyperlink ref="S2" r:id="rId15" xr:uid="{7937CB96-03C0-4933-ADDF-44AFD5071AEE}"/>
    <hyperlink ref="T2" r:id="rId16" xr:uid="{52E81EE6-A093-4DAD-8BD1-AC247433B926}"/>
    <hyperlink ref="U2" r:id="rId17" xr:uid="{DC22BE8A-A55D-4B15-8590-BAF6B01608BC}"/>
    <hyperlink ref="V2" r:id="rId18" xr:uid="{EBC6312F-5A30-493D-9387-CF7489DE3BC1}"/>
    <hyperlink ref="W2" r:id="rId19" xr:uid="{CB9EA75A-1714-42DF-B890-B6FF4F56A13D}"/>
    <hyperlink ref="X2" r:id="rId20" xr:uid="{7448C2B0-120C-482E-A610-23C08E75B73B}"/>
    <hyperlink ref="Y2" r:id="rId21" xr:uid="{1C5F8DDF-E221-485E-A3A8-41558C600F10}"/>
    <hyperlink ref="Z2" r:id="rId22" xr:uid="{5275D1C7-9F85-4482-9252-20B071F6C451}"/>
    <hyperlink ref="M2" r:id="rId23" xr:uid="{33A17532-B937-4842-B860-3C8E8D8DEC13}"/>
    <hyperlink ref="AA2" r:id="rId24" xr:uid="{8167A0E7-D86E-494D-8E47-DADD227F16F3}"/>
    <hyperlink ref="A33" r:id="rId25" xr:uid="{834FBBDB-62AF-4469-A18D-34A80C55892C}"/>
    <hyperlink ref="A34" r:id="rId26" display="Pentru utilizarea plenumurilor fara extensi se recomanda ilocuirea spigotului DN125 cu MUFA DN127" xr:uid="{7F351B6A-0966-41A2-8D01-E46B00708C45}"/>
  </hyperlinks>
  <printOptions horizontalCentered="1" verticalCentered="1"/>
  <pageMargins left="0.39374999999999999" right="0.39374999999999999" top="0.39374999999999999" bottom="0.39374999999999999" header="0.51180555555555551" footer="0.51180555555555551"/>
  <pageSetup paperSize="9" firstPageNumber="0" orientation="landscape" horizontalDpi="300" verticalDpi="300" r:id="rId27"/>
  <headerFooter alignWithMargins="0"/>
  <drawing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Sistem NovingAIR BLUE, configu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 Preda</dc:creator>
  <cp:lastModifiedBy>Sabin Preda</cp:lastModifiedBy>
  <dcterms:created xsi:type="dcterms:W3CDTF">2022-02-20T18:44:20Z</dcterms:created>
  <dcterms:modified xsi:type="dcterms:W3CDTF">2022-02-20T18:46:11Z</dcterms:modified>
</cp:coreProperties>
</file>